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760" activeTab="0"/>
  </bookViews>
  <sheets>
    <sheet name="Kapitalni projekti" sheetId="1" r:id="rId1"/>
    <sheet name="Programi" sheetId="2" r:id="rId2"/>
  </sheets>
  <externalReferences>
    <externalReference r:id="rId5"/>
  </externalReferences>
  <definedNames>
    <definedName name="_xlnm.Print_Area" localSheetId="0">'Kapitalni projekti'!$B$1:$T$330</definedName>
  </definedNames>
  <calcPr fullCalcOnLoad="1"/>
</workbook>
</file>

<file path=xl/sharedStrings.xml><?xml version="1.0" encoding="utf-8"?>
<sst xmlns="http://schemas.openxmlformats.org/spreadsheetml/2006/main" count="263" uniqueCount="168">
  <si>
    <t>Назив капиталног пројекта</t>
  </si>
  <si>
    <t>Укупна вредност пројекта</t>
  </si>
  <si>
    <t>Прилог 2</t>
  </si>
  <si>
    <t>Шифра СДК:</t>
  </si>
  <si>
    <t>Година почетка финансирања пројекта</t>
  </si>
  <si>
    <t>Година завршетка финансирања пројекта</t>
  </si>
  <si>
    <t>Реализовано закључно са 31.12.2012.  године</t>
  </si>
  <si>
    <t>Након 2016.</t>
  </si>
  <si>
    <t>ПРВА МЗ (5125)МЕДИЦИНСКА ОПРЕМА</t>
  </si>
  <si>
    <t>ПРВА МЗ (5126) ОПРЕМА ЗА СПОРТ</t>
  </si>
  <si>
    <t>МЗ ДОЊА ЛИВАДИЦА (5122) РАЧУНАРСКА ОПРЕМА</t>
  </si>
  <si>
    <t xml:space="preserve">МЗ КРЊЕВО (5112)-ИЗГРАДЊА ТРОТОАРА И АУТОБУСКОГ СТАЈАЛИШТА </t>
  </si>
  <si>
    <t xml:space="preserve">МЗ ЛОЗОВИК (5112)-ИЗГРАДЊА ПЕШАЧКЕ СТАЗЕ  </t>
  </si>
  <si>
    <t xml:space="preserve">МЗ ЛОЗОВИК (5112)-ПОПЛОЧАВАЊЕ   </t>
  </si>
  <si>
    <t>МЗ ЛОЗОВИК (5112) - ИЗГРАДЊА ЛЕТЊИКОВЦА</t>
  </si>
  <si>
    <t>МЗ ЛОЗОВИК (5114) - ПРОЈЕКТНА ДОКУМЕНТАЦИЈА</t>
  </si>
  <si>
    <t>МЗ МАРКОВАЦ (5112) - ИЗГРАДЊА ЛОВАЧКОГ ДОМА</t>
  </si>
  <si>
    <t>МЗ МАРКОВАЦ (5112) - ПРОЈЕКТНА ДОКУМЕНТАЦИЈА</t>
  </si>
  <si>
    <t>МЗ МАРКОВАЦ (5112) - КУПОВИНА РАЧУНАРА</t>
  </si>
  <si>
    <t>МЗ МИЛОШЕВАЦ(5112)- ИЗГРАДЊА ПЕШАЧКЕ СТАЗЕ</t>
  </si>
  <si>
    <t>МЗ МИЛОШЕВАЦ(5114)- ПРОЈЕКТНА ДОКУМЕНТАЦИЈА</t>
  </si>
  <si>
    <t>МЗ НОВО СЕЛО (5122) - КУПОВИНА РАЧУНАРА</t>
  </si>
  <si>
    <t xml:space="preserve">МЗ РАДОВАЊЕ (5112) -ИЗГРАДЊА ЈАВНОГ ТОАЛЕТА </t>
  </si>
  <si>
    <t>МЗ СТАРО СЕЛО (5112)- ИЗГРАДЊА НН МРЕЖЕ ПО СПОРАЗУМУ</t>
  </si>
  <si>
    <t xml:space="preserve">ПРВА МЗ (5112) ИЗГРАДЊА УЛИЦА, КАНАЛИЗАЦИЈЕ, ВОДОВОДНЕ МРЕЖЕ, ПОДВОЖЊАКА </t>
  </si>
  <si>
    <t xml:space="preserve"> ПРВА МЗ (5114)- ПРОЈЕКТНА ДОКУМЕНТАЦИЈА</t>
  </si>
  <si>
    <t>ПРВА МЗ (5122) - РАЧУНАРСКА ОПРЕМА</t>
  </si>
  <si>
    <t>ПРВА МЗ (5124) - ОПРЕМА ЗА ЗАШТИТУ ЖИВОТНЕ СРЕДИНЕ</t>
  </si>
  <si>
    <t>01</t>
  </si>
  <si>
    <t>5112</t>
  </si>
  <si>
    <t>5126</t>
  </si>
  <si>
    <t>5141</t>
  </si>
  <si>
    <t>5151</t>
  </si>
  <si>
    <t>5121</t>
  </si>
  <si>
    <t>5122</t>
  </si>
  <si>
    <t>5128</t>
  </si>
  <si>
    <t>5411</t>
  </si>
  <si>
    <t>04</t>
  </si>
  <si>
    <t>5113</t>
  </si>
  <si>
    <t>5231</t>
  </si>
  <si>
    <t>3.ниво</t>
  </si>
  <si>
    <t>4.ниво</t>
  </si>
  <si>
    <t>извор</t>
  </si>
  <si>
    <t>10</t>
  </si>
  <si>
    <t>5129</t>
  </si>
  <si>
    <t>5114</t>
  </si>
  <si>
    <t>БУЏЕТСКИ ФОНД ЗА ПОЉОПРИВРЕДНО ЗЕМЉИШТЕ - насипање пољских путева</t>
  </si>
  <si>
    <t>13</t>
  </si>
  <si>
    <t>5123</t>
  </si>
  <si>
    <t>08</t>
  </si>
  <si>
    <t>5125</t>
  </si>
  <si>
    <t>6219</t>
  </si>
  <si>
    <t>Члан 4.</t>
  </si>
  <si>
    <t>МЕСНЕ ЗАЈЕДНИЦЕ</t>
  </si>
  <si>
    <t>ОПШТИНСКА УПРАВА</t>
  </si>
  <si>
    <t>Раздео</t>
  </si>
  <si>
    <t>Глава</t>
  </si>
  <si>
    <t>УСТАНОВЕ КУЛТУРЕ</t>
  </si>
  <si>
    <t>Набавка нематеријалне имовине</t>
  </si>
  <si>
    <t>Робне резерве</t>
  </si>
  <si>
    <t>Набавка књига за библиотеку "Радоје Домановић"</t>
  </si>
  <si>
    <t>Набавка опреме</t>
  </si>
  <si>
    <t>БУЏЕТСКИ ФОНД ЗА ПОЉОПРИВРЕДНО ЗЕМЉИШТЕ</t>
  </si>
  <si>
    <t>Пројекат наводњавања пољопривредног земљишта</t>
  </si>
  <si>
    <t>БУЏЕТСКИ ФОНД ЗА ЗАШТИТУ ЖИВОТНЕ СРЕДИНЕ</t>
  </si>
  <si>
    <t>ПРЕДШКОЛСКА УСТАНОВА</t>
  </si>
  <si>
    <t>Капитално одржавање објеката</t>
  </si>
  <si>
    <t>Набавка дугогодишњих засада</t>
  </si>
  <si>
    <t>4.</t>
  </si>
  <si>
    <t>5.</t>
  </si>
  <si>
    <t>НАЗИВ</t>
  </si>
  <si>
    <t>назив програма</t>
  </si>
  <si>
    <t>СРЕДСТВА ИЗ БУЏЕТА</t>
  </si>
  <si>
    <t>УКУПНА</t>
  </si>
  <si>
    <t>ПРОГРАМА</t>
  </si>
  <si>
    <t>СРЕДСТВА</t>
  </si>
  <si>
    <t>Програм 1</t>
  </si>
  <si>
    <t>ЛОКАЛНИ РАЗВОЈ И ПРОСТОРНО ПЛАНИРАЊЕ</t>
  </si>
  <si>
    <t>Програм 2</t>
  </si>
  <si>
    <t>КОМУНАЛНА ДЕЛАТНОСТ</t>
  </si>
  <si>
    <t>Програм 3</t>
  </si>
  <si>
    <t>ЛОКАЛНИ ЕКОНОМСКИ РАЗВОЈ</t>
  </si>
  <si>
    <t>Програм 4</t>
  </si>
  <si>
    <t>РАЗВОЈ ТУРИЗМА</t>
  </si>
  <si>
    <t>Програм 5</t>
  </si>
  <si>
    <t>0 101</t>
  </si>
  <si>
    <t>РАЗВОЈ ПОЉОПРИВРЕДЕ</t>
  </si>
  <si>
    <t>Програм 6</t>
  </si>
  <si>
    <t>0 401</t>
  </si>
  <si>
    <t>Програм 7</t>
  </si>
  <si>
    <t>0 701</t>
  </si>
  <si>
    <t>Програм 8</t>
  </si>
  <si>
    <t>ПРЕДШКОЛСКО ВАСПИТАЊЕ</t>
  </si>
  <si>
    <t>Програм 9</t>
  </si>
  <si>
    <t>Програм 10</t>
  </si>
  <si>
    <t>СРЕДЊЕ ОБРАЗОВАЊЕ</t>
  </si>
  <si>
    <t>Програм 11</t>
  </si>
  <si>
    <t>0 901</t>
  </si>
  <si>
    <t>СОЦИЈАЛНА И ДЕЧЈА ЗАШТИТА</t>
  </si>
  <si>
    <t>Програм 12</t>
  </si>
  <si>
    <t>ПРИМАРНА ЗДРАВСТВЕНА ЗАШТИТА</t>
  </si>
  <si>
    <t>Програм 13</t>
  </si>
  <si>
    <t>РАЗВОЈ КУЛТУРЕ</t>
  </si>
  <si>
    <t>Програм 14</t>
  </si>
  <si>
    <t>РАЗВОЈ СПОРТА И ОМЛАДИНЕ</t>
  </si>
  <si>
    <t>Програм 15</t>
  </si>
  <si>
    <t>0 602</t>
  </si>
  <si>
    <t>ЛОКАЛНА САМОУПРАВА</t>
  </si>
  <si>
    <t>УКУПНО:</t>
  </si>
  <si>
    <t xml:space="preserve">Набавка опреме </t>
  </si>
  <si>
    <t>ОСНОВНО ОБРАЗОВАЊЕ</t>
  </si>
  <si>
    <t>Програм 16</t>
  </si>
  <si>
    <t>ПОЛИТИЧКИ СИСТЕМ ЛОКАЛНЕ САМОУПРАВЕ</t>
  </si>
  <si>
    <t xml:space="preserve">Набавка  земљишта </t>
  </si>
  <si>
    <t xml:space="preserve">Изградња објеката - заштита изворишта "Ливаде"  </t>
  </si>
  <si>
    <t>Програм 17</t>
  </si>
  <si>
    <t>0 501</t>
  </si>
  <si>
    <t>ЕНЕРГЕТСКА ЕФИКАСНОСТ И ОБНОВЉИВИ ИЗВОРИ ЕНЕРГИЈЕ</t>
  </si>
  <si>
    <t>1.</t>
  </si>
  <si>
    <t>3.</t>
  </si>
  <si>
    <t>ПЛАН ЗА 2019. ГОДИНУ</t>
  </si>
  <si>
    <t>Капитално одржавање путне инфраструктуре - пресвлачење улица, изградња нових улица, капитално одржавање тротоара, пројектна документација за изградњу нових улица</t>
  </si>
  <si>
    <t>Капитално одржавање објеката у својини општине и израда пројектне документације</t>
  </si>
  <si>
    <t>Пројекат уређења Грабовачког потока и стручни надзор за Крњевачи поток</t>
  </si>
  <si>
    <t>Вишегодишњи засади</t>
  </si>
  <si>
    <t>Санација зграде општинске управе</t>
  </si>
  <si>
    <t>Израда плана детаљне регулације</t>
  </si>
  <si>
    <t>Изградња прихватилишта за псе</t>
  </si>
  <si>
    <t>Постављање саобраћајне и изменљиве саобраћајне сигнализације</t>
  </si>
  <si>
    <t>Безбедност саобраћаја - постављање детектора брзине са дисплејом</t>
  </si>
  <si>
    <t>Безбедност саобраћаја - техничко опремање јединица саобраћајне полиције и других органа надлежних за послове безбедности саобраћаја</t>
  </si>
  <si>
    <t>Безбедност саобраћаја - изградња тротоара и пешачких стаза уз школске и предшколске установе и изградња и опремање стајалишта</t>
  </si>
  <si>
    <t>Унапређење енергетске ефикасности у ОШ "Радица Ранковић" из Лозовика</t>
  </si>
  <si>
    <t>Унапређење енергетске ефикасности у ОШ "Карађорђе" из Великој Плани</t>
  </si>
  <si>
    <t>Набавка опреме за потребе установа културе</t>
  </si>
  <si>
    <t>ТУРИСТИЧКА ОРГАНИЗАЦИЈА ОПШТИНЕ ВЕЛИКА ПЛАНА</t>
  </si>
  <si>
    <t>2.</t>
  </si>
  <si>
    <r>
      <t>К</t>
    </r>
    <r>
      <rPr>
        <b/>
        <u val="single"/>
        <sz val="10"/>
        <rFont val="Times New Roman"/>
        <family val="1"/>
      </rPr>
      <t>Капитални пројекти у периоду 2019 - 2021. године</t>
    </r>
  </si>
  <si>
    <t>ПРЕДШКОЛСКА УСТАНОВА "ДЕЧЈЕ ЦАРСТВО"</t>
  </si>
  <si>
    <t>ЗАШТИТА ЖИВОТНЕ СРЕДИНЕ</t>
  </si>
  <si>
    <t>План детаљне регулације Туристичко-спортске зоне "Велика Морава"</t>
  </si>
  <si>
    <t>Изградња и капитално одржавања водоводне мреже на територији општине Велика Плана</t>
  </si>
  <si>
    <t>е-Скупштина-опремање сале Скупштине општине Велика Плана</t>
  </si>
  <si>
    <t>Реконструкција пословно-угоститељског објекта "Воденица"</t>
  </si>
  <si>
    <t>Изградња и капитално одржавања канализационе мреже на територији општине Велика Плана</t>
  </si>
  <si>
    <t>Безбедност саобраћаја - постављање вертикалне, хоризонталне и изменљиве саобраћајне сигнализације и остале опреме за безбедност у саобраћају</t>
  </si>
  <si>
    <t>Изградња објекта Предшколске установе "Дечје царство" у Великој Плани, израда ограде, набавка опреме</t>
  </si>
  <si>
    <t>Санација просторија на фудбалском игралишту у Великој Плани,  капитално одржавање и постављање ограде</t>
  </si>
  <si>
    <t>Унапређење енергетске ефикасности спортске хале у Великој Плани</t>
  </si>
  <si>
    <t>Капитално одржавање - унапређење енергетске ефикасности библиотеке "Радоје Домановић" у Великој Плани</t>
  </si>
  <si>
    <t>Прикључак на водоводну мрежу библиотеке "Радоје Домановић" у Великој Плани</t>
  </si>
  <si>
    <t>приходи и примања из буџета</t>
  </si>
  <si>
    <t>остали извори буџетских корисника</t>
  </si>
  <si>
    <t>остали      извори</t>
  </si>
  <si>
    <t xml:space="preserve"> </t>
  </si>
  <si>
    <t>Изградња ограде школског дворишта ОШ "Свети Сава" у Великој Плани, прикључак ОШ "Радомир Лукић" из Милошевца на водоводну мрежу, пројектна документација, капитално одржавање и набавка опреме у основним и средњим школама</t>
  </si>
  <si>
    <t>Набавка опреме, некретнина и нематеријалне имовине у месним заједницма</t>
  </si>
  <si>
    <t>Капитално одржавање и пројектна документација  у месним заједницама</t>
  </si>
  <si>
    <t>Преглед  капиталних издатака буџетских корисника за текућу и наредне две буџетске године:</t>
  </si>
  <si>
    <t>2019 план</t>
  </si>
  <si>
    <t>2019. извршење</t>
  </si>
  <si>
    <t xml:space="preserve"> 01-Општи</t>
  </si>
  <si>
    <t>ИЗВРШЕЊЕ ЗА 2019.</t>
  </si>
  <si>
    <t>Расходи и издаци  по програмима:</t>
  </si>
  <si>
    <t>ОРГАНИЗАЦИЈА САОБРАЋАЈА И САОБРАЋЈНА ИНФРАСТРУКТУРА</t>
  </si>
  <si>
    <t>Шифра програма</t>
  </si>
  <si>
    <t>Члан 10.</t>
  </si>
  <si>
    <t>Члан 11.</t>
  </si>
</sst>
</file>

<file path=xl/styles.xml><?xml version="1.0" encoding="utf-8"?>
<styleSheet xmlns="http://schemas.openxmlformats.org/spreadsheetml/2006/main">
  <numFmts count="1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3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9"/>
      <name val="Arial"/>
      <family val="2"/>
    </font>
    <font>
      <b/>
      <u val="single"/>
      <sz val="10"/>
      <color indexed="2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8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sz val="10"/>
      <name val="Calibri"/>
      <family val="2"/>
    </font>
    <font>
      <sz val="9"/>
      <name val="Arial Narrow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u val="single"/>
      <sz val="10"/>
      <color indexed="22"/>
      <name val="Times New Roman"/>
      <family val="1"/>
    </font>
    <font>
      <b/>
      <u val="single"/>
      <sz val="10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b/>
      <sz val="8"/>
      <name val="Arial Narrow"/>
      <family val="2"/>
    </font>
    <font>
      <b/>
      <sz val="10"/>
      <name val="Arial Narrow"/>
      <family val="2"/>
    </font>
    <font>
      <b/>
      <sz val="9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5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545">
    <xf numFmtId="0" fontId="0" fillId="0" borderId="0" xfId="0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3" fillId="0" borderId="0" xfId="0" applyFont="1" applyBorder="1" applyAlignment="1">
      <alignment horizontal="left" wrapText="1"/>
    </xf>
    <xf numFmtId="0" fontId="0" fillId="0" borderId="0" xfId="0" applyFill="1" applyBorder="1" applyAlignment="1">
      <alignment/>
    </xf>
    <xf numFmtId="0" fontId="0" fillId="2" borderId="0" xfId="0" applyFill="1" applyBorder="1" applyAlignment="1">
      <alignment/>
    </xf>
    <xf numFmtId="3" fontId="0" fillId="2" borderId="0" xfId="0" applyNumberFormat="1" applyFill="1" applyBorder="1" applyAlignment="1">
      <alignment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0" fillId="0" borderId="0" xfId="0" applyFont="1" applyBorder="1" applyAlignment="1">
      <alignment wrapText="1"/>
    </xf>
    <xf numFmtId="1" fontId="0" fillId="0" borderId="0" xfId="0" applyNumberFormat="1" applyBorder="1" applyAlignment="1">
      <alignment/>
    </xf>
    <xf numFmtId="3" fontId="3" fillId="2" borderId="0" xfId="0" applyNumberFormat="1" applyFont="1" applyFill="1" applyBorder="1" applyAlignment="1">
      <alignment/>
    </xf>
    <xf numFmtId="3" fontId="1" fillId="0" borderId="0" xfId="0" applyNumberFormat="1" applyFont="1" applyBorder="1" applyAlignment="1">
      <alignment/>
    </xf>
    <xf numFmtId="0" fontId="6" fillId="2" borderId="0" xfId="0" applyFont="1" applyFill="1" applyBorder="1" applyAlignment="1">
      <alignment/>
    </xf>
    <xf numFmtId="0" fontId="3" fillId="0" borderId="0" xfId="0" applyFont="1" applyBorder="1" applyAlignment="1">
      <alignment wrapText="1"/>
    </xf>
    <xf numFmtId="0" fontId="5" fillId="2" borderId="0" xfId="0" applyFont="1" applyFill="1" applyBorder="1" applyAlignment="1">
      <alignment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3" fontId="1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right" wrapText="1"/>
    </xf>
    <xf numFmtId="3" fontId="1" fillId="0" borderId="1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49" fontId="0" fillId="0" borderId="0" xfId="0" applyNumberFormat="1" applyAlignment="1">
      <alignment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49" fontId="1" fillId="0" borderId="0" xfId="0" applyNumberFormat="1" applyFont="1" applyAlignment="1">
      <alignment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/>
    </xf>
    <xf numFmtId="49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/>
    </xf>
    <xf numFmtId="3" fontId="1" fillId="0" borderId="1" xfId="0" applyNumberFormat="1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49" fontId="1" fillId="0" borderId="1" xfId="0" applyNumberFormat="1" applyFont="1" applyBorder="1" applyAlignment="1">
      <alignment horizontal="center" wrapText="1"/>
    </xf>
    <xf numFmtId="3" fontId="1" fillId="0" borderId="2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 wrapText="1"/>
    </xf>
    <xf numFmtId="0" fontId="0" fillId="0" borderId="3" xfId="0" applyBorder="1" applyAlignment="1">
      <alignment horizontal="center"/>
    </xf>
    <xf numFmtId="3" fontId="1" fillId="0" borderId="3" xfId="0" applyNumberFormat="1" applyFont="1" applyBorder="1" applyAlignment="1">
      <alignment horizontal="right"/>
    </xf>
    <xf numFmtId="3" fontId="1" fillId="0" borderId="3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3" fontId="1" fillId="0" borderId="2" xfId="0" applyNumberFormat="1" applyFont="1" applyBorder="1" applyAlignment="1">
      <alignment horizontal="right"/>
    </xf>
    <xf numFmtId="0" fontId="2" fillId="0" borderId="2" xfId="0" applyFont="1" applyBorder="1" applyAlignment="1">
      <alignment horizontal="center" wrapText="1"/>
    </xf>
    <xf numFmtId="3" fontId="0" fillId="0" borderId="0" xfId="0" applyNumberFormat="1" applyAlignment="1">
      <alignment/>
    </xf>
    <xf numFmtId="3" fontId="1" fillId="2" borderId="3" xfId="0" applyNumberFormat="1" applyFont="1" applyFill="1" applyBorder="1" applyAlignment="1">
      <alignment horizontal="center"/>
    </xf>
    <xf numFmtId="49" fontId="1" fillId="2" borderId="3" xfId="0" applyNumberFormat="1" applyFont="1" applyFill="1" applyBorder="1" applyAlignment="1">
      <alignment horizontal="center"/>
    </xf>
    <xf numFmtId="3" fontId="1" fillId="0" borderId="3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3" fontId="1" fillId="0" borderId="4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3" fontId="1" fillId="2" borderId="4" xfId="0" applyNumberFormat="1" applyFont="1" applyFill="1" applyBorder="1" applyAlignment="1">
      <alignment horizontal="center"/>
    </xf>
    <xf numFmtId="49" fontId="1" fillId="2" borderId="4" xfId="0" applyNumberFormat="1" applyFont="1" applyFill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3" fontId="1" fillId="0" borderId="6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/>
    </xf>
    <xf numFmtId="0" fontId="0" fillId="0" borderId="7" xfId="0" applyFont="1" applyBorder="1" applyAlignment="1">
      <alignment horizontal="center" wrapText="1"/>
    </xf>
    <xf numFmtId="0" fontId="0" fillId="0" borderId="7" xfId="0" applyBorder="1" applyAlignment="1">
      <alignment horizontal="center"/>
    </xf>
    <xf numFmtId="3" fontId="1" fillId="0" borderId="7" xfId="0" applyNumberFormat="1" applyFont="1" applyBorder="1" applyAlignment="1">
      <alignment horizontal="right"/>
    </xf>
    <xf numFmtId="3" fontId="1" fillId="0" borderId="7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0" fontId="0" fillId="0" borderId="8" xfId="0" applyFont="1" applyBorder="1" applyAlignment="1">
      <alignment horizontal="center" wrapText="1"/>
    </xf>
    <xf numFmtId="0" fontId="0" fillId="0" borderId="8" xfId="0" applyBorder="1" applyAlignment="1">
      <alignment horizontal="center"/>
    </xf>
    <xf numFmtId="3" fontId="1" fillId="0" borderId="8" xfId="0" applyNumberFormat="1" applyFont="1" applyBorder="1" applyAlignment="1">
      <alignment horizontal="right"/>
    </xf>
    <xf numFmtId="3" fontId="1" fillId="0" borderId="8" xfId="0" applyNumberFormat="1" applyFont="1" applyBorder="1" applyAlignment="1">
      <alignment horizontal="center"/>
    </xf>
    <xf numFmtId="49" fontId="1" fillId="0" borderId="8" xfId="0" applyNumberFormat="1" applyFont="1" applyBorder="1" applyAlignment="1">
      <alignment horizontal="center"/>
    </xf>
    <xf numFmtId="0" fontId="9" fillId="0" borderId="7" xfId="0" applyFont="1" applyFill="1" applyBorder="1" applyAlignment="1" applyProtection="1">
      <alignment horizontal="center" vertical="top" wrapText="1"/>
      <protection locked="0"/>
    </xf>
    <xf numFmtId="0" fontId="10" fillId="0" borderId="1" xfId="0" applyFont="1" applyBorder="1" applyAlignment="1" applyProtection="1">
      <alignment horizontal="left" vertical="top" wrapText="1"/>
      <protection locked="0"/>
    </xf>
    <xf numFmtId="0" fontId="12" fillId="0" borderId="1" xfId="0" applyFont="1" applyBorder="1" applyAlignment="1">
      <alignment horizontal="center" wrapText="1"/>
    </xf>
    <xf numFmtId="3" fontId="11" fillId="0" borderId="1" xfId="0" applyNumberFormat="1" applyFont="1" applyBorder="1" applyAlignment="1">
      <alignment horizontal="right" wrapText="1"/>
    </xf>
    <xf numFmtId="0" fontId="12" fillId="0" borderId="4" xfId="0" applyFont="1" applyBorder="1" applyAlignment="1">
      <alignment horizontal="center" wrapText="1"/>
    </xf>
    <xf numFmtId="3" fontId="11" fillId="0" borderId="4" xfId="0" applyNumberFormat="1" applyFont="1" applyBorder="1" applyAlignment="1">
      <alignment horizontal="right" wrapText="1"/>
    </xf>
    <xf numFmtId="0" fontId="12" fillId="0" borderId="3" xfId="0" applyFont="1" applyBorder="1" applyAlignment="1">
      <alignment horizontal="center" wrapText="1"/>
    </xf>
    <xf numFmtId="3" fontId="11" fillId="0" borderId="3" xfId="0" applyNumberFormat="1" applyFont="1" applyBorder="1" applyAlignment="1">
      <alignment horizontal="right" wrapText="1"/>
    </xf>
    <xf numFmtId="0" fontId="12" fillId="0" borderId="1" xfId="0" applyFont="1" applyBorder="1" applyAlignment="1">
      <alignment horizontal="center"/>
    </xf>
    <xf numFmtId="3" fontId="11" fillId="0" borderId="1" xfId="0" applyNumberFormat="1" applyFont="1" applyBorder="1" applyAlignment="1">
      <alignment horizontal="right"/>
    </xf>
    <xf numFmtId="0" fontId="12" fillId="2" borderId="1" xfId="0" applyFont="1" applyFill="1" applyBorder="1" applyAlignment="1">
      <alignment horizontal="center"/>
    </xf>
    <xf numFmtId="3" fontId="11" fillId="2" borderId="1" xfId="0" applyNumberFormat="1" applyFont="1" applyFill="1" applyBorder="1" applyAlignment="1">
      <alignment horizontal="right"/>
    </xf>
    <xf numFmtId="3" fontId="11" fillId="0" borderId="4" xfId="0" applyNumberFormat="1" applyFont="1" applyBorder="1" applyAlignment="1">
      <alignment horizontal="right"/>
    </xf>
    <xf numFmtId="0" fontId="12" fillId="2" borderId="3" xfId="0" applyFont="1" applyFill="1" applyBorder="1" applyAlignment="1">
      <alignment horizontal="center"/>
    </xf>
    <xf numFmtId="3" fontId="11" fillId="2" borderId="3" xfId="0" applyNumberFormat="1" applyFont="1" applyFill="1" applyBorder="1" applyAlignment="1">
      <alignment horizontal="right"/>
    </xf>
    <xf numFmtId="3" fontId="11" fillId="2" borderId="4" xfId="0" applyNumberFormat="1" applyFont="1" applyFill="1" applyBorder="1" applyAlignment="1">
      <alignment horizontal="right"/>
    </xf>
    <xf numFmtId="0" fontId="12" fillId="0" borderId="3" xfId="0" applyFont="1" applyBorder="1" applyAlignment="1">
      <alignment horizontal="center"/>
    </xf>
    <xf numFmtId="3" fontId="11" fillId="0" borderId="3" xfId="0" applyNumberFormat="1" applyFont="1" applyBorder="1" applyAlignment="1">
      <alignment horizontal="right"/>
    </xf>
    <xf numFmtId="0" fontId="12" fillId="0" borderId="4" xfId="0" applyFont="1" applyBorder="1" applyAlignment="1">
      <alignment horizontal="center"/>
    </xf>
    <xf numFmtId="0" fontId="12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3" fontId="11" fillId="0" borderId="0" xfId="0" applyNumberFormat="1" applyFont="1" applyBorder="1" applyAlignment="1">
      <alignment horizontal="right"/>
    </xf>
    <xf numFmtId="0" fontId="13" fillId="0" borderId="1" xfId="0" applyFont="1" applyBorder="1" applyAlignment="1" applyProtection="1">
      <alignment horizontal="left" vertical="top" wrapText="1"/>
      <protection locked="0"/>
    </xf>
    <xf numFmtId="0" fontId="13" fillId="0" borderId="3" xfId="0" applyFont="1" applyBorder="1" applyAlignment="1" applyProtection="1">
      <alignment horizontal="left" vertical="top" wrapText="1"/>
      <protection locked="0"/>
    </xf>
    <xf numFmtId="0" fontId="13" fillId="0" borderId="1" xfId="0" applyFont="1" applyFill="1" applyBorder="1" applyAlignment="1" applyProtection="1">
      <alignment horizontal="left" vertical="top" wrapText="1"/>
      <protection locked="0"/>
    </xf>
    <xf numFmtId="0" fontId="13" fillId="0" borderId="3" xfId="0" applyFont="1" applyFill="1" applyBorder="1" applyAlignment="1" applyProtection="1">
      <alignment horizontal="left" vertical="top" wrapText="1"/>
      <protection locked="0"/>
    </xf>
    <xf numFmtId="0" fontId="13" fillId="0" borderId="4" xfId="0" applyFont="1" applyBorder="1" applyAlignment="1" applyProtection="1">
      <alignment horizontal="left" vertical="top" wrapText="1"/>
      <protection locked="0"/>
    </xf>
    <xf numFmtId="0" fontId="13" fillId="0" borderId="0" xfId="0" applyFont="1" applyBorder="1" applyAlignment="1" applyProtection="1">
      <alignment horizontal="left" vertical="top" wrapText="1"/>
      <protection locked="0"/>
    </xf>
    <xf numFmtId="0" fontId="10" fillId="0" borderId="0" xfId="0" applyFont="1" applyBorder="1" applyAlignment="1" applyProtection="1">
      <alignment horizontal="left" vertical="top" wrapText="1"/>
      <protection locked="0"/>
    </xf>
    <xf numFmtId="0" fontId="10" fillId="0" borderId="8" xfId="0" applyFont="1" applyBorder="1" applyAlignment="1" applyProtection="1">
      <alignment horizontal="left" vertical="top" wrapText="1"/>
      <protection locked="0"/>
    </xf>
    <xf numFmtId="0" fontId="14" fillId="0" borderId="3" xfId="0" applyFont="1" applyBorder="1" applyAlignment="1">
      <alignment wrapText="1"/>
    </xf>
    <xf numFmtId="0" fontId="14" fillId="0" borderId="1" xfId="0" applyFont="1" applyBorder="1" applyAlignment="1">
      <alignment wrapText="1"/>
    </xf>
    <xf numFmtId="0" fontId="10" fillId="0" borderId="1" xfId="0" applyFont="1" applyFill="1" applyBorder="1" applyAlignment="1" applyProtection="1">
      <alignment horizontal="left" vertical="top" wrapText="1"/>
      <protection locked="0"/>
    </xf>
    <xf numFmtId="0" fontId="14" fillId="0" borderId="2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13" fillId="0" borderId="9" xfId="0" applyFont="1" applyBorder="1" applyAlignment="1" applyProtection="1">
      <alignment horizontal="left" vertical="top" wrapText="1"/>
      <protection locked="0"/>
    </xf>
    <xf numFmtId="0" fontId="12" fillId="0" borderId="10" xfId="0" applyFont="1" applyBorder="1" applyAlignment="1">
      <alignment horizontal="center" wrapText="1"/>
    </xf>
    <xf numFmtId="0" fontId="13" fillId="0" borderId="9" xfId="0" applyFont="1" applyFill="1" applyBorder="1" applyAlignment="1" applyProtection="1">
      <alignment horizontal="left" vertical="top" wrapText="1"/>
      <protection locked="0"/>
    </xf>
    <xf numFmtId="3" fontId="3" fillId="0" borderId="0" xfId="0" applyNumberFormat="1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3" fillId="0" borderId="14" xfId="0" applyFont="1" applyFill="1" applyBorder="1" applyAlignment="1" applyProtection="1">
      <alignment horizontal="left" vertical="top" wrapText="1"/>
      <protection locked="0"/>
    </xf>
    <xf numFmtId="0" fontId="13" fillId="0" borderId="15" xfId="0" applyFont="1" applyFill="1" applyBorder="1" applyAlignment="1" applyProtection="1">
      <alignment horizontal="left" vertical="top" wrapText="1"/>
      <protection locked="0"/>
    </xf>
    <xf numFmtId="0" fontId="12" fillId="0" borderId="10" xfId="0" applyFont="1" applyBorder="1" applyAlignment="1">
      <alignment horizontal="center"/>
    </xf>
    <xf numFmtId="3" fontId="11" fillId="0" borderId="10" xfId="0" applyNumberFormat="1" applyFont="1" applyBorder="1" applyAlignment="1">
      <alignment horizontal="right"/>
    </xf>
    <xf numFmtId="3" fontId="1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12" fillId="0" borderId="16" xfId="0" applyFont="1" applyBorder="1" applyAlignment="1">
      <alignment horizontal="center" wrapText="1"/>
    </xf>
    <xf numFmtId="0" fontId="12" fillId="0" borderId="16" xfId="0" applyFont="1" applyBorder="1" applyAlignment="1">
      <alignment horizontal="center"/>
    </xf>
    <xf numFmtId="3" fontId="11" fillId="0" borderId="16" xfId="0" applyNumberFormat="1" applyFont="1" applyBorder="1" applyAlignment="1">
      <alignment horizontal="right"/>
    </xf>
    <xf numFmtId="0" fontId="13" fillId="0" borderId="10" xfId="0" applyFont="1" applyFill="1" applyBorder="1" applyAlignment="1" applyProtection="1">
      <alignment horizontal="left" vertical="top" wrapText="1"/>
      <protection locked="0"/>
    </xf>
    <xf numFmtId="0" fontId="1" fillId="0" borderId="9" xfId="0" applyFont="1" applyBorder="1" applyAlignment="1">
      <alignment horizontal="center" vertical="center"/>
    </xf>
    <xf numFmtId="3" fontId="15" fillId="0" borderId="0" xfId="0" applyNumberFormat="1" applyFont="1" applyBorder="1" applyAlignment="1">
      <alignment horizontal="right"/>
    </xf>
    <xf numFmtId="3" fontId="12" fillId="0" borderId="1" xfId="0" applyNumberFormat="1" applyFont="1" applyBorder="1" applyAlignment="1">
      <alignment horizontal="right" wrapText="1"/>
    </xf>
    <xf numFmtId="3" fontId="12" fillId="0" borderId="1" xfId="0" applyNumberFormat="1" applyFont="1" applyBorder="1" applyAlignment="1">
      <alignment horizontal="right" vertical="distributed"/>
    </xf>
    <xf numFmtId="3" fontId="12" fillId="0" borderId="4" xfId="0" applyNumberFormat="1" applyFont="1" applyBorder="1" applyAlignment="1">
      <alignment horizontal="right" wrapText="1"/>
    </xf>
    <xf numFmtId="3" fontId="12" fillId="0" borderId="4" xfId="0" applyNumberFormat="1" applyFont="1" applyBorder="1" applyAlignment="1">
      <alignment horizontal="right" vertical="distributed"/>
    </xf>
    <xf numFmtId="3" fontId="12" fillId="0" borderId="3" xfId="0" applyNumberFormat="1" applyFont="1" applyBorder="1" applyAlignment="1">
      <alignment horizontal="right" vertical="center"/>
    </xf>
    <xf numFmtId="3" fontId="12" fillId="0" borderId="1" xfId="0" applyNumberFormat="1" applyFont="1" applyBorder="1" applyAlignment="1">
      <alignment horizontal="right" vertical="center"/>
    </xf>
    <xf numFmtId="3" fontId="12" fillId="0" borderId="1" xfId="0" applyNumberFormat="1" applyFont="1" applyBorder="1" applyAlignment="1">
      <alignment horizontal="right"/>
    </xf>
    <xf numFmtId="3" fontId="12" fillId="2" borderId="1" xfId="0" applyNumberFormat="1" applyFont="1" applyFill="1" applyBorder="1" applyAlignment="1">
      <alignment horizontal="right"/>
    </xf>
    <xf numFmtId="3" fontId="12" fillId="0" borderId="4" xfId="0" applyNumberFormat="1" applyFont="1" applyBorder="1" applyAlignment="1">
      <alignment horizontal="right"/>
    </xf>
    <xf numFmtId="3" fontId="12" fillId="2" borderId="3" xfId="0" applyNumberFormat="1" applyFont="1" applyFill="1" applyBorder="1" applyAlignment="1">
      <alignment horizontal="right"/>
    </xf>
    <xf numFmtId="3" fontId="12" fillId="0" borderId="3" xfId="0" applyNumberFormat="1" applyFont="1" applyBorder="1" applyAlignment="1">
      <alignment horizontal="right"/>
    </xf>
    <xf numFmtId="3" fontId="12" fillId="0" borderId="16" xfId="0" applyNumberFormat="1" applyFont="1" applyBorder="1" applyAlignment="1">
      <alignment horizontal="right"/>
    </xf>
    <xf numFmtId="3" fontId="12" fillId="0" borderId="10" xfId="0" applyNumberFormat="1" applyFont="1" applyBorder="1" applyAlignment="1">
      <alignment horizontal="right"/>
    </xf>
    <xf numFmtId="3" fontId="1" fillId="0" borderId="16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0" fillId="0" borderId="6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172" fontId="3" fillId="0" borderId="6" xfId="0" applyNumberFormat="1" applyFont="1" applyBorder="1" applyAlignment="1">
      <alignment horizontal="center" wrapText="1"/>
    </xf>
    <xf numFmtId="172" fontId="3" fillId="0" borderId="10" xfId="0" applyNumberFormat="1" applyFont="1" applyBorder="1" applyAlignment="1">
      <alignment horizontal="center" wrapText="1"/>
    </xf>
    <xf numFmtId="172" fontId="3" fillId="0" borderId="16" xfId="0" applyNumberFormat="1" applyFont="1" applyBorder="1" applyAlignment="1">
      <alignment horizontal="center" wrapText="1"/>
    </xf>
    <xf numFmtId="0" fontId="13" fillId="0" borderId="17" xfId="0" applyFont="1" applyBorder="1" applyAlignment="1" applyProtection="1">
      <alignment horizontal="left" vertical="top" wrapText="1"/>
      <protection locked="0"/>
    </xf>
    <xf numFmtId="0" fontId="13" fillId="0" borderId="15" xfId="0" applyFont="1" applyBorder="1" applyAlignment="1" applyProtection="1">
      <alignment horizontal="left" vertical="top" wrapText="1"/>
      <protection locked="0"/>
    </xf>
    <xf numFmtId="3" fontId="11" fillId="2" borderId="9" xfId="0" applyNumberFormat="1" applyFont="1" applyFill="1" applyBorder="1" applyAlignment="1">
      <alignment horizontal="right"/>
    </xf>
    <xf numFmtId="3" fontId="11" fillId="0" borderId="9" xfId="0" applyNumberFormat="1" applyFont="1" applyBorder="1" applyAlignment="1">
      <alignment horizontal="right"/>
    </xf>
    <xf numFmtId="3" fontId="11" fillId="2" borderId="17" xfId="0" applyNumberFormat="1" applyFont="1" applyFill="1" applyBorder="1" applyAlignment="1">
      <alignment horizontal="right"/>
    </xf>
    <xf numFmtId="0" fontId="12" fillId="0" borderId="6" xfId="0" applyFont="1" applyBorder="1" applyAlignment="1">
      <alignment horizontal="center" wrapText="1"/>
    </xf>
    <xf numFmtId="0" fontId="12" fillId="0" borderId="6" xfId="0" applyFont="1" applyBorder="1" applyAlignment="1">
      <alignment horizontal="center"/>
    </xf>
    <xf numFmtId="3" fontId="11" fillId="0" borderId="6" xfId="0" applyNumberFormat="1" applyFont="1" applyBorder="1" applyAlignment="1">
      <alignment horizontal="right"/>
    </xf>
    <xf numFmtId="3" fontId="11" fillId="2" borderId="6" xfId="0" applyNumberFormat="1" applyFont="1" applyFill="1" applyBorder="1" applyAlignment="1">
      <alignment horizontal="right"/>
    </xf>
    <xf numFmtId="3" fontId="12" fillId="0" borderId="6" xfId="0" applyNumberFormat="1" applyFont="1" applyBorder="1" applyAlignment="1">
      <alignment horizontal="right"/>
    </xf>
    <xf numFmtId="0" fontId="12" fillId="2" borderId="0" xfId="0" applyFont="1" applyFill="1" applyBorder="1" applyAlignment="1">
      <alignment horizontal="center" wrapText="1"/>
    </xf>
    <xf numFmtId="0" fontId="12" fillId="2" borderId="0" xfId="0" applyFont="1" applyFill="1" applyBorder="1" applyAlignment="1">
      <alignment horizontal="center"/>
    </xf>
    <xf numFmtId="3" fontId="11" fillId="2" borderId="0" xfId="0" applyNumberFormat="1" applyFont="1" applyFill="1" applyBorder="1" applyAlignment="1">
      <alignment horizontal="right"/>
    </xf>
    <xf numFmtId="0" fontId="12" fillId="2" borderId="8" xfId="0" applyFont="1" applyFill="1" applyBorder="1" applyAlignment="1">
      <alignment horizontal="center" wrapText="1"/>
    </xf>
    <xf numFmtId="0" fontId="12" fillId="2" borderId="8" xfId="0" applyFont="1" applyFill="1" applyBorder="1" applyAlignment="1">
      <alignment horizontal="center"/>
    </xf>
    <xf numFmtId="3" fontId="11" fillId="2" borderId="8" xfId="0" applyNumberFormat="1" applyFont="1" applyFill="1" applyBorder="1" applyAlignment="1">
      <alignment horizontal="right"/>
    </xf>
    <xf numFmtId="3" fontId="12" fillId="2" borderId="16" xfId="0" applyNumberFormat="1" applyFont="1" applyFill="1" applyBorder="1" applyAlignment="1">
      <alignment horizontal="right"/>
    </xf>
    <xf numFmtId="3" fontId="11" fillId="0" borderId="14" xfId="0" applyNumberFormat="1" applyFont="1" applyBorder="1" applyAlignment="1">
      <alignment horizontal="right"/>
    </xf>
    <xf numFmtId="0" fontId="12" fillId="0" borderId="18" xfId="0" applyFont="1" applyBorder="1" applyAlignment="1">
      <alignment horizontal="center" wrapText="1"/>
    </xf>
    <xf numFmtId="0" fontId="12" fillId="0" borderId="18" xfId="0" applyFont="1" applyBorder="1" applyAlignment="1">
      <alignment horizontal="center"/>
    </xf>
    <xf numFmtId="3" fontId="11" fillId="0" borderId="18" xfId="0" applyNumberFormat="1" applyFont="1" applyBorder="1" applyAlignment="1">
      <alignment horizontal="right"/>
    </xf>
    <xf numFmtId="3" fontId="11" fillId="2" borderId="18" xfId="0" applyNumberFormat="1" applyFont="1" applyFill="1" applyBorder="1" applyAlignment="1">
      <alignment horizontal="right"/>
    </xf>
    <xf numFmtId="0" fontId="13" fillId="0" borderId="4" xfId="0" applyFont="1" applyFill="1" applyBorder="1" applyAlignment="1" applyProtection="1">
      <alignment horizontal="left" vertical="top" wrapText="1"/>
      <protection locked="0"/>
    </xf>
    <xf numFmtId="0" fontId="12" fillId="2" borderId="14" xfId="0" applyFont="1" applyFill="1" applyBorder="1" applyAlignment="1">
      <alignment horizontal="center" wrapText="1"/>
    </xf>
    <xf numFmtId="3" fontId="11" fillId="2" borderId="13" xfId="0" applyNumberFormat="1" applyFont="1" applyFill="1" applyBorder="1" applyAlignment="1">
      <alignment horizontal="right"/>
    </xf>
    <xf numFmtId="3" fontId="11" fillId="2" borderId="14" xfId="0" applyNumberFormat="1" applyFont="1" applyFill="1" applyBorder="1" applyAlignment="1">
      <alignment horizontal="right"/>
    </xf>
    <xf numFmtId="3" fontId="11" fillId="0" borderId="13" xfId="0" applyNumberFormat="1" applyFont="1" applyBorder="1" applyAlignment="1">
      <alignment horizontal="right"/>
    </xf>
    <xf numFmtId="49" fontId="0" fillId="0" borderId="12" xfId="0" applyNumberFormat="1" applyBorder="1" applyAlignment="1">
      <alignment/>
    </xf>
    <xf numFmtId="3" fontId="11" fillId="0" borderId="8" xfId="0" applyNumberFormat="1" applyFont="1" applyBorder="1" applyAlignment="1">
      <alignment horizontal="right"/>
    </xf>
    <xf numFmtId="3" fontId="11" fillId="0" borderId="7" xfId="0" applyNumberFormat="1" applyFont="1" applyBorder="1" applyAlignment="1">
      <alignment horizontal="right"/>
    </xf>
    <xf numFmtId="3" fontId="11" fillId="0" borderId="2" xfId="0" applyNumberFormat="1" applyFont="1" applyBorder="1" applyAlignment="1">
      <alignment horizontal="right"/>
    </xf>
    <xf numFmtId="0" fontId="0" fillId="0" borderId="0" xfId="21">
      <alignment/>
      <protection/>
    </xf>
    <xf numFmtId="0" fontId="0" fillId="0" borderId="0" xfId="21" applyAlignment="1">
      <alignment horizontal="center"/>
      <protection/>
    </xf>
    <xf numFmtId="0" fontId="12" fillId="2" borderId="19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0" fontId="12" fillId="2" borderId="19" xfId="0" applyFont="1" applyFill="1" applyBorder="1" applyAlignment="1">
      <alignment horizontal="center"/>
    </xf>
    <xf numFmtId="3" fontId="11" fillId="2" borderId="19" xfId="0" applyNumberFormat="1" applyFont="1" applyFill="1" applyBorder="1" applyAlignment="1">
      <alignment horizontal="right"/>
    </xf>
    <xf numFmtId="3" fontId="12" fillId="2" borderId="20" xfId="0" applyNumberFormat="1" applyFont="1" applyFill="1" applyBorder="1" applyAlignment="1">
      <alignment horizontal="right"/>
    </xf>
    <xf numFmtId="0" fontId="12" fillId="2" borderId="21" xfId="0" applyFont="1" applyFill="1" applyBorder="1" applyAlignment="1">
      <alignment horizontal="center" wrapText="1"/>
    </xf>
    <xf numFmtId="0" fontId="12" fillId="2" borderId="16" xfId="0" applyFont="1" applyFill="1" applyBorder="1" applyAlignment="1">
      <alignment horizontal="center"/>
    </xf>
    <xf numFmtId="3" fontId="11" fillId="0" borderId="12" xfId="0" applyNumberFormat="1" applyFont="1" applyBorder="1" applyAlignment="1">
      <alignment horizontal="right"/>
    </xf>
    <xf numFmtId="3" fontId="11" fillId="0" borderId="21" xfId="0" applyNumberFormat="1" applyFont="1" applyBorder="1" applyAlignment="1">
      <alignment horizontal="right"/>
    </xf>
    <xf numFmtId="3" fontId="1" fillId="0" borderId="6" xfId="0" applyNumberFormat="1" applyFont="1" applyBorder="1" applyAlignment="1">
      <alignment horizontal="center"/>
    </xf>
    <xf numFmtId="49" fontId="0" fillId="0" borderId="0" xfId="0" applyNumberFormat="1" applyBorder="1" applyAlignment="1">
      <alignment/>
    </xf>
    <xf numFmtId="3" fontId="11" fillId="0" borderId="22" xfId="0" applyNumberFormat="1" applyFont="1" applyBorder="1" applyAlignment="1">
      <alignment horizontal="right" wrapText="1"/>
    </xf>
    <xf numFmtId="3" fontId="11" fillId="0" borderId="23" xfId="0" applyNumberFormat="1" applyFont="1" applyBorder="1" applyAlignment="1">
      <alignment horizontal="right" wrapText="1"/>
    </xf>
    <xf numFmtId="3" fontId="11" fillId="0" borderId="13" xfId="0" applyNumberFormat="1" applyFont="1" applyBorder="1" applyAlignment="1">
      <alignment horizontal="right" wrapText="1"/>
    </xf>
    <xf numFmtId="3" fontId="11" fillId="0" borderId="22" xfId="0" applyNumberFormat="1" applyFont="1" applyBorder="1" applyAlignment="1">
      <alignment horizontal="right"/>
    </xf>
    <xf numFmtId="3" fontId="11" fillId="2" borderId="22" xfId="0" applyNumberFormat="1" applyFont="1" applyFill="1" applyBorder="1" applyAlignment="1">
      <alignment horizontal="right"/>
    </xf>
    <xf numFmtId="3" fontId="12" fillId="0" borderId="24" xfId="0" applyNumberFormat="1" applyFont="1" applyBorder="1" applyAlignment="1">
      <alignment horizontal="right" wrapText="1"/>
    </xf>
    <xf numFmtId="3" fontId="12" fillId="0" borderId="25" xfId="0" applyNumberFormat="1" applyFont="1" applyBorder="1" applyAlignment="1">
      <alignment horizontal="right" wrapText="1"/>
    </xf>
    <xf numFmtId="0" fontId="11" fillId="3" borderId="9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3" fontId="11" fillId="0" borderId="9" xfId="0" applyNumberFormat="1" applyFont="1" applyBorder="1" applyAlignment="1">
      <alignment horizontal="right" vertical="center"/>
    </xf>
    <xf numFmtId="3" fontId="11" fillId="0" borderId="17" xfId="0" applyNumberFormat="1" applyFont="1" applyBorder="1" applyAlignment="1">
      <alignment horizontal="right" vertical="center"/>
    </xf>
    <xf numFmtId="3" fontId="11" fillId="0" borderId="15" xfId="0" applyNumberFormat="1" applyFont="1" applyBorder="1" applyAlignment="1">
      <alignment horizontal="right" vertical="center"/>
    </xf>
    <xf numFmtId="3" fontId="11" fillId="0" borderId="14" xfId="0" applyNumberFormat="1" applyFont="1" applyBorder="1" applyAlignment="1">
      <alignment horizontal="right" vertical="center"/>
    </xf>
    <xf numFmtId="3" fontId="11" fillId="0" borderId="26" xfId="0" applyNumberFormat="1" applyFont="1" applyBorder="1" applyAlignment="1">
      <alignment horizontal="right"/>
    </xf>
    <xf numFmtId="0" fontId="12" fillId="0" borderId="9" xfId="0" applyFont="1" applyBorder="1" applyAlignment="1">
      <alignment horizontal="center" wrapText="1"/>
    </xf>
    <xf numFmtId="0" fontId="12" fillId="0" borderId="9" xfId="0" applyFont="1" applyBorder="1" applyAlignment="1">
      <alignment horizontal="center"/>
    </xf>
    <xf numFmtId="0" fontId="12" fillId="2" borderId="9" xfId="0" applyFont="1" applyFill="1" applyBorder="1" applyAlignment="1">
      <alignment horizontal="center" wrapText="1"/>
    </xf>
    <xf numFmtId="0" fontId="11" fillId="0" borderId="0" xfId="0" applyFont="1" applyBorder="1" applyAlignment="1">
      <alignment wrapText="1"/>
    </xf>
    <xf numFmtId="0" fontId="13" fillId="2" borderId="1" xfId="0" applyFont="1" applyFill="1" applyBorder="1" applyAlignment="1" applyProtection="1">
      <alignment horizontal="left" vertical="top" wrapText="1"/>
      <protection locked="0"/>
    </xf>
    <xf numFmtId="3" fontId="12" fillId="0" borderId="9" xfId="0" applyNumberFormat="1" applyFont="1" applyBorder="1" applyAlignment="1">
      <alignment horizontal="right"/>
    </xf>
    <xf numFmtId="3" fontId="12" fillId="0" borderId="21" xfId="0" applyNumberFormat="1" applyFont="1" applyBorder="1" applyAlignment="1">
      <alignment horizontal="right"/>
    </xf>
    <xf numFmtId="3" fontId="11" fillId="2" borderId="16" xfId="0" applyNumberFormat="1" applyFont="1" applyFill="1" applyBorder="1" applyAlignment="1">
      <alignment horizontal="right"/>
    </xf>
    <xf numFmtId="3" fontId="11" fillId="0" borderId="17" xfId="0" applyNumberFormat="1" applyFont="1" applyBorder="1" applyAlignment="1">
      <alignment horizontal="right"/>
    </xf>
    <xf numFmtId="0" fontId="13" fillId="0" borderId="27" xfId="0" applyFont="1" applyBorder="1" applyAlignment="1" applyProtection="1">
      <alignment horizontal="left" vertical="top" wrapText="1"/>
      <protection locked="0"/>
    </xf>
    <xf numFmtId="0" fontId="13" fillId="0" borderId="28" xfId="0" applyFont="1" applyBorder="1" applyAlignment="1" applyProtection="1">
      <alignment horizontal="left" vertical="top" wrapText="1"/>
      <protection locked="0"/>
    </xf>
    <xf numFmtId="0" fontId="12" fillId="0" borderId="15" xfId="0" applyFont="1" applyBorder="1" applyAlignment="1">
      <alignment horizontal="center" wrapText="1"/>
    </xf>
    <xf numFmtId="3" fontId="12" fillId="2" borderId="9" xfId="0" applyNumberFormat="1" applyFont="1" applyFill="1" applyBorder="1" applyAlignment="1">
      <alignment horizontal="right"/>
    </xf>
    <xf numFmtId="3" fontId="12" fillId="2" borderId="21" xfId="0" applyNumberFormat="1" applyFont="1" applyFill="1" applyBorder="1" applyAlignment="1">
      <alignment horizontal="right"/>
    </xf>
    <xf numFmtId="0" fontId="12" fillId="2" borderId="24" xfId="0" applyFont="1" applyFill="1" applyBorder="1" applyAlignment="1">
      <alignment horizontal="center" wrapText="1"/>
    </xf>
    <xf numFmtId="0" fontId="12" fillId="2" borderId="24" xfId="0" applyFont="1" applyFill="1" applyBorder="1" applyAlignment="1">
      <alignment horizontal="center"/>
    </xf>
    <xf numFmtId="3" fontId="11" fillId="0" borderId="24" xfId="0" applyNumberFormat="1" applyFont="1" applyBorder="1" applyAlignment="1">
      <alignment horizontal="right"/>
    </xf>
    <xf numFmtId="0" fontId="12" fillId="2" borderId="1" xfId="0" applyFont="1" applyFill="1" applyBorder="1" applyAlignment="1">
      <alignment horizontal="center" wrapText="1"/>
    </xf>
    <xf numFmtId="3" fontId="11" fillId="2" borderId="1" xfId="0" applyNumberFormat="1" applyFont="1" applyFill="1" applyBorder="1" applyAlignment="1">
      <alignment horizontal="right" wrapText="1"/>
    </xf>
    <xf numFmtId="3" fontId="11" fillId="2" borderId="22" xfId="0" applyNumberFormat="1" applyFont="1" applyFill="1" applyBorder="1" applyAlignment="1">
      <alignment horizontal="right" wrapText="1"/>
    </xf>
    <xf numFmtId="3" fontId="12" fillId="0" borderId="0" xfId="0" applyNumberFormat="1" applyFont="1" applyBorder="1" applyAlignment="1">
      <alignment horizontal="right" wrapText="1"/>
    </xf>
    <xf numFmtId="0" fontId="13" fillId="2" borderId="16" xfId="0" applyFont="1" applyFill="1" applyBorder="1" applyAlignment="1" applyProtection="1">
      <alignment horizontal="left" vertical="top" wrapText="1"/>
      <protection locked="0"/>
    </xf>
    <xf numFmtId="3" fontId="11" fillId="0" borderId="16" xfId="0" applyNumberFormat="1" applyFont="1" applyBorder="1" applyAlignment="1">
      <alignment horizontal="right" wrapText="1"/>
    </xf>
    <xf numFmtId="3" fontId="11" fillId="0" borderId="12" xfId="0" applyNumberFormat="1" applyFont="1" applyBorder="1" applyAlignment="1">
      <alignment horizontal="right" wrapText="1"/>
    </xf>
    <xf numFmtId="3" fontId="12" fillId="0" borderId="16" xfId="0" applyNumberFormat="1" applyFont="1" applyBorder="1" applyAlignment="1">
      <alignment horizontal="right" wrapText="1"/>
    </xf>
    <xf numFmtId="3" fontId="12" fillId="0" borderId="16" xfId="0" applyNumberFormat="1" applyFont="1" applyBorder="1" applyAlignment="1">
      <alignment horizontal="right" vertical="center"/>
    </xf>
    <xf numFmtId="3" fontId="11" fillId="0" borderId="0" xfId="0" applyNumberFormat="1" applyFont="1" applyBorder="1" applyAlignment="1">
      <alignment horizontal="right" wrapText="1"/>
    </xf>
    <xf numFmtId="3" fontId="11" fillId="0" borderId="6" xfId="0" applyNumberFormat="1" applyFont="1" applyBorder="1" applyAlignment="1">
      <alignment horizontal="right" wrapText="1"/>
    </xf>
    <xf numFmtId="3" fontId="11" fillId="0" borderId="11" xfId="0" applyNumberFormat="1" applyFont="1" applyBorder="1" applyAlignment="1">
      <alignment horizontal="right" wrapText="1"/>
    </xf>
    <xf numFmtId="0" fontId="12" fillId="0" borderId="14" xfId="0" applyFont="1" applyBorder="1" applyAlignment="1">
      <alignment horizontal="center" wrapText="1"/>
    </xf>
    <xf numFmtId="0" fontId="12" fillId="0" borderId="29" xfId="0" applyFont="1" applyBorder="1" applyAlignment="1">
      <alignment wrapText="1"/>
    </xf>
    <xf numFmtId="0" fontId="11" fillId="0" borderId="18" xfId="0" applyFont="1" applyBorder="1" applyAlignment="1">
      <alignment wrapText="1"/>
    </xf>
    <xf numFmtId="0" fontId="12" fillId="0" borderId="17" xfId="0" applyFont="1" applyBorder="1" applyAlignment="1">
      <alignment horizontal="center" wrapText="1"/>
    </xf>
    <xf numFmtId="0" fontId="12" fillId="0" borderId="21" xfId="0" applyFont="1" applyBorder="1" applyAlignment="1">
      <alignment horizontal="center" wrapText="1"/>
    </xf>
    <xf numFmtId="0" fontId="12" fillId="0" borderId="26" xfId="0" applyFont="1" applyBorder="1" applyAlignment="1">
      <alignment horizontal="center" wrapText="1"/>
    </xf>
    <xf numFmtId="0" fontId="13" fillId="2" borderId="4" xfId="0" applyFont="1" applyFill="1" applyBorder="1" applyAlignment="1" applyProtection="1">
      <alignment horizontal="left" vertical="top" wrapText="1"/>
      <protection locked="0"/>
    </xf>
    <xf numFmtId="3" fontId="11" fillId="2" borderId="12" xfId="0" applyNumberFormat="1" applyFont="1" applyFill="1" applyBorder="1" applyAlignment="1">
      <alignment horizontal="right"/>
    </xf>
    <xf numFmtId="0" fontId="16" fillId="0" borderId="1" xfId="0" applyFont="1" applyBorder="1" applyAlignment="1" applyProtection="1">
      <alignment horizontal="left" vertical="top" wrapText="1"/>
      <protection locked="0"/>
    </xf>
    <xf numFmtId="0" fontId="16" fillId="0" borderId="1" xfId="0" applyFont="1" applyFill="1" applyBorder="1" applyAlignment="1" applyProtection="1">
      <alignment horizontal="left" vertical="top" wrapText="1"/>
      <protection locked="0"/>
    </xf>
    <xf numFmtId="0" fontId="16" fillId="0" borderId="1" xfId="0" applyFont="1" applyFill="1" applyBorder="1" applyAlignment="1" applyProtection="1">
      <alignment vertical="top" wrapText="1"/>
      <protection locked="0"/>
    </xf>
    <xf numFmtId="0" fontId="16" fillId="0" borderId="16" xfId="0" applyFont="1" applyFill="1" applyBorder="1" applyAlignment="1" applyProtection="1">
      <alignment vertical="top" wrapText="1"/>
      <protection locked="0"/>
    </xf>
    <xf numFmtId="0" fontId="16" fillId="0" borderId="3" xfId="0" applyFont="1" applyFill="1" applyBorder="1" applyAlignment="1" applyProtection="1">
      <alignment vertical="top" wrapText="1"/>
      <protection locked="0"/>
    </xf>
    <xf numFmtId="0" fontId="16" fillId="0" borderId="22" xfId="0" applyFont="1" applyFill="1" applyBorder="1" applyAlignment="1" applyProtection="1">
      <alignment horizontal="left" vertical="top" wrapText="1"/>
      <protection locked="0"/>
    </xf>
    <xf numFmtId="0" fontId="16" fillId="0" borderId="12" xfId="0" applyFont="1" applyFill="1" applyBorder="1" applyAlignment="1" applyProtection="1">
      <alignment horizontal="left" vertical="top" wrapText="1"/>
      <protection locked="0"/>
    </xf>
    <xf numFmtId="0" fontId="16" fillId="0" borderId="14" xfId="0" applyFont="1" applyFill="1" applyBorder="1" applyAlignment="1" applyProtection="1">
      <alignment horizontal="left" vertical="top" wrapText="1"/>
      <protection locked="0"/>
    </xf>
    <xf numFmtId="0" fontId="16" fillId="0" borderId="21" xfId="0" applyFont="1" applyFill="1" applyBorder="1" applyAlignment="1" applyProtection="1">
      <alignment horizontal="left" vertical="top" wrapText="1"/>
      <protection locked="0"/>
    </xf>
    <xf numFmtId="0" fontId="16" fillId="0" borderId="17" xfId="0" applyFont="1" applyFill="1" applyBorder="1" applyAlignment="1" applyProtection="1">
      <alignment horizontal="left" vertical="top" wrapText="1"/>
      <protection locked="0"/>
    </xf>
    <xf numFmtId="0" fontId="16" fillId="0" borderId="26" xfId="0" applyFont="1" applyFill="1" applyBorder="1" applyAlignment="1" applyProtection="1">
      <alignment horizontal="left" vertical="top" wrapText="1"/>
      <protection locked="0"/>
    </xf>
    <xf numFmtId="0" fontId="16" fillId="0" borderId="13" xfId="0" applyFont="1" applyFill="1" applyBorder="1" applyAlignment="1" applyProtection="1">
      <alignment horizontal="left" vertical="top" wrapText="1"/>
      <protection locked="0"/>
    </xf>
    <xf numFmtId="0" fontId="16" fillId="0" borderId="28" xfId="0" applyFont="1" applyFill="1" applyBorder="1" applyAlignment="1" applyProtection="1">
      <alignment horizontal="left" vertical="top" wrapText="1"/>
      <protection locked="0"/>
    </xf>
    <xf numFmtId="0" fontId="16" fillId="0" borderId="19" xfId="0" applyFont="1" applyFill="1" applyBorder="1" applyAlignment="1" applyProtection="1">
      <alignment horizontal="left" vertical="top" wrapText="1"/>
      <protection locked="0"/>
    </xf>
    <xf numFmtId="0" fontId="16" fillId="0" borderId="9" xfId="0" applyFont="1" applyFill="1" applyBorder="1" applyAlignment="1" applyProtection="1">
      <alignment horizontal="left" vertical="top" wrapText="1"/>
      <protection locked="0"/>
    </xf>
    <xf numFmtId="0" fontId="17" fillId="0" borderId="0" xfId="0" applyFont="1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17" fillId="0" borderId="0" xfId="0" applyFont="1" applyAlignment="1">
      <alignment horizontal="right"/>
    </xf>
    <xf numFmtId="0" fontId="20" fillId="0" borderId="0" xfId="0" applyFont="1" applyAlignment="1">
      <alignment/>
    </xf>
    <xf numFmtId="0" fontId="21" fillId="2" borderId="26" xfId="0" applyFont="1" applyFill="1" applyBorder="1" applyAlignment="1">
      <alignment/>
    </xf>
    <xf numFmtId="0" fontId="17" fillId="0" borderId="12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21" xfId="0" applyFont="1" applyBorder="1" applyAlignment="1">
      <alignment/>
    </xf>
    <xf numFmtId="0" fontId="17" fillId="0" borderId="30" xfId="0" applyFont="1" applyBorder="1" applyAlignment="1">
      <alignment/>
    </xf>
    <xf numFmtId="0" fontId="17" fillId="0" borderId="31" xfId="0" applyFont="1" applyBorder="1" applyAlignment="1">
      <alignment/>
    </xf>
    <xf numFmtId="0" fontId="17" fillId="0" borderId="32" xfId="0" applyFont="1" applyBorder="1" applyAlignment="1">
      <alignment/>
    </xf>
    <xf numFmtId="0" fontId="17" fillId="0" borderId="33" xfId="0" applyFont="1" applyBorder="1" applyAlignment="1">
      <alignment/>
    </xf>
    <xf numFmtId="3" fontId="23" fillId="3" borderId="1" xfId="0" applyNumberFormat="1" applyFont="1" applyFill="1" applyBorder="1" applyAlignment="1">
      <alignment/>
    </xf>
    <xf numFmtId="3" fontId="23" fillId="3" borderId="22" xfId="0" applyNumberFormat="1" applyFont="1" applyFill="1" applyBorder="1" applyAlignment="1">
      <alignment/>
    </xf>
    <xf numFmtId="3" fontId="23" fillId="2" borderId="0" xfId="0" applyNumberFormat="1" applyFont="1" applyFill="1" applyBorder="1" applyAlignment="1">
      <alignment/>
    </xf>
    <xf numFmtId="0" fontId="23" fillId="2" borderId="21" xfId="0" applyFont="1" applyFill="1" applyBorder="1" applyAlignment="1">
      <alignment/>
    </xf>
    <xf numFmtId="0" fontId="18" fillId="0" borderId="8" xfId="0" applyFont="1" applyBorder="1" applyAlignment="1">
      <alignment wrapText="1"/>
    </xf>
    <xf numFmtId="0" fontId="26" fillId="3" borderId="9" xfId="0" applyFont="1" applyFill="1" applyBorder="1" applyAlignment="1">
      <alignment horizontal="center" wrapText="1"/>
    </xf>
    <xf numFmtId="0" fontId="17" fillId="0" borderId="11" xfId="0" applyFont="1" applyBorder="1" applyAlignment="1">
      <alignment horizontal="center" wrapText="1"/>
    </xf>
    <xf numFmtId="172" fontId="25" fillId="0" borderId="16" xfId="0" applyNumberFormat="1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7" fillId="0" borderId="12" xfId="0" applyFont="1" applyBorder="1" applyAlignment="1">
      <alignment horizontal="center" wrapText="1"/>
    </xf>
    <xf numFmtId="0" fontId="23" fillId="0" borderId="0" xfId="0" applyFont="1" applyBorder="1" applyAlignment="1">
      <alignment wrapText="1"/>
    </xf>
    <xf numFmtId="0" fontId="17" fillId="0" borderId="0" xfId="0" applyFont="1" applyBorder="1" applyAlignment="1">
      <alignment wrapText="1"/>
    </xf>
    <xf numFmtId="0" fontId="17" fillId="0" borderId="12" xfId="0" applyFont="1" applyBorder="1" applyAlignment="1">
      <alignment horizontal="center"/>
    </xf>
    <xf numFmtId="172" fontId="25" fillId="0" borderId="16" xfId="0" applyNumberFormat="1" applyFont="1" applyBorder="1" applyAlignment="1">
      <alignment horizontal="center"/>
    </xf>
    <xf numFmtId="0" fontId="23" fillId="0" borderId="0" xfId="0" applyFont="1" applyBorder="1" applyAlignment="1">
      <alignment/>
    </xf>
    <xf numFmtId="0" fontId="17" fillId="2" borderId="12" xfId="0" applyFont="1" applyFill="1" applyBorder="1" applyAlignment="1">
      <alignment horizontal="center"/>
    </xf>
    <xf numFmtId="172" fontId="25" fillId="2" borderId="16" xfId="0" applyNumberFormat="1" applyFont="1" applyFill="1" applyBorder="1" applyAlignment="1">
      <alignment horizontal="center"/>
    </xf>
    <xf numFmtId="0" fontId="23" fillId="2" borderId="0" xfId="0" applyFont="1" applyFill="1" applyBorder="1" applyAlignment="1">
      <alignment/>
    </xf>
    <xf numFmtId="0" fontId="17" fillId="2" borderId="16" xfId="0" applyFont="1" applyFill="1" applyBorder="1" applyAlignment="1">
      <alignment horizontal="center"/>
    </xf>
    <xf numFmtId="0" fontId="17" fillId="2" borderId="10" xfId="0" applyFont="1" applyFill="1" applyBorder="1" applyAlignment="1">
      <alignment horizontal="center"/>
    </xf>
    <xf numFmtId="172" fontId="25" fillId="2" borderId="0" xfId="0" applyNumberFormat="1" applyFont="1" applyFill="1" applyBorder="1" applyAlignment="1">
      <alignment horizontal="center"/>
    </xf>
    <xf numFmtId="0" fontId="17" fillId="0" borderId="16" xfId="0" applyFont="1" applyBorder="1" applyAlignment="1">
      <alignment horizontal="center"/>
    </xf>
    <xf numFmtId="3" fontId="17" fillId="0" borderId="0" xfId="0" applyNumberFormat="1" applyFont="1" applyBorder="1" applyAlignment="1">
      <alignment horizontal="center"/>
    </xf>
    <xf numFmtId="0" fontId="27" fillId="0" borderId="12" xfId="0" applyFont="1" applyBorder="1" applyAlignment="1" applyProtection="1">
      <alignment horizontal="left" vertical="top" wrapText="1"/>
      <protection locked="0"/>
    </xf>
    <xf numFmtId="0" fontId="17" fillId="0" borderId="4" xfId="0" applyFont="1" applyBorder="1" applyAlignment="1">
      <alignment horizontal="center"/>
    </xf>
    <xf numFmtId="172" fontId="17" fillId="0" borderId="4" xfId="0" applyNumberFormat="1" applyFont="1" applyBorder="1" applyAlignment="1">
      <alignment horizontal="center"/>
    </xf>
    <xf numFmtId="0" fontId="23" fillId="0" borderId="4" xfId="0" applyFont="1" applyBorder="1" applyAlignment="1">
      <alignment/>
    </xf>
    <xf numFmtId="172" fontId="17" fillId="2" borderId="12" xfId="0" applyNumberFormat="1" applyFont="1" applyFill="1" applyBorder="1" applyAlignment="1">
      <alignment horizontal="center"/>
    </xf>
    <xf numFmtId="0" fontId="17" fillId="2" borderId="16" xfId="0" applyFont="1" applyFill="1" applyBorder="1" applyAlignment="1">
      <alignment/>
    </xf>
    <xf numFmtId="0" fontId="17" fillId="2" borderId="28" xfId="0" applyFont="1" applyFill="1" applyBorder="1" applyAlignment="1">
      <alignment horizontal="center"/>
    </xf>
    <xf numFmtId="172" fontId="17" fillId="2" borderId="28" xfId="0" applyNumberFormat="1" applyFont="1" applyFill="1" applyBorder="1" applyAlignment="1">
      <alignment horizontal="center"/>
    </xf>
    <xf numFmtId="0" fontId="23" fillId="2" borderId="10" xfId="0" applyFont="1" applyFill="1" applyBorder="1" applyAlignment="1">
      <alignment/>
    </xf>
    <xf numFmtId="172" fontId="17" fillId="2" borderId="16" xfId="0" applyNumberFormat="1" applyFont="1" applyFill="1" applyBorder="1" applyAlignment="1">
      <alignment horizontal="center"/>
    </xf>
    <xf numFmtId="0" fontId="23" fillId="2" borderId="21" xfId="0" applyFont="1" applyFill="1" applyBorder="1" applyAlignment="1">
      <alignment/>
    </xf>
    <xf numFmtId="0" fontId="17" fillId="2" borderId="0" xfId="0" applyFont="1" applyFill="1" applyBorder="1" applyAlignment="1">
      <alignment/>
    </xf>
    <xf numFmtId="172" fontId="17" fillId="2" borderId="10" xfId="0" applyNumberFormat="1" applyFont="1" applyFill="1" applyBorder="1" applyAlignment="1">
      <alignment horizontal="center"/>
    </xf>
    <xf numFmtId="0" fontId="17" fillId="2" borderId="20" xfId="0" applyFont="1" applyFill="1" applyBorder="1" applyAlignment="1">
      <alignment horizontal="center"/>
    </xf>
    <xf numFmtId="172" fontId="17" fillId="2" borderId="20" xfId="0" applyNumberFormat="1" applyFont="1" applyFill="1" applyBorder="1" applyAlignment="1">
      <alignment horizontal="center"/>
    </xf>
    <xf numFmtId="0" fontId="23" fillId="2" borderId="19" xfId="0" applyFont="1" applyFill="1" applyBorder="1" applyAlignment="1">
      <alignment/>
    </xf>
    <xf numFmtId="3" fontId="17" fillId="0" borderId="12" xfId="0" applyNumberFormat="1" applyFont="1" applyBorder="1" applyAlignment="1">
      <alignment horizontal="center"/>
    </xf>
    <xf numFmtId="0" fontId="17" fillId="0" borderId="16" xfId="0" applyFont="1" applyBorder="1" applyAlignment="1">
      <alignment/>
    </xf>
    <xf numFmtId="0" fontId="17" fillId="0" borderId="28" xfId="0" applyFont="1" applyBorder="1" applyAlignment="1">
      <alignment horizontal="center"/>
    </xf>
    <xf numFmtId="3" fontId="17" fillId="0" borderId="28" xfId="0" applyNumberFormat="1" applyFont="1" applyBorder="1" applyAlignment="1">
      <alignment horizontal="center"/>
    </xf>
    <xf numFmtId="0" fontId="17" fillId="0" borderId="10" xfId="0" applyFont="1" applyBorder="1" applyAlignment="1">
      <alignment/>
    </xf>
    <xf numFmtId="0" fontId="23" fillId="0" borderId="16" xfId="0" applyFont="1" applyBorder="1" applyAlignment="1">
      <alignment/>
    </xf>
    <xf numFmtId="172" fontId="17" fillId="0" borderId="28" xfId="0" applyNumberFormat="1" applyFont="1" applyBorder="1" applyAlignment="1">
      <alignment horizontal="center"/>
    </xf>
    <xf numFmtId="0" fontId="17" fillId="0" borderId="28" xfId="0" applyFont="1" applyBorder="1" applyAlignment="1">
      <alignment/>
    </xf>
    <xf numFmtId="0" fontId="17" fillId="0" borderId="10" xfId="0" applyFont="1" applyBorder="1" applyAlignment="1">
      <alignment horizontal="center"/>
    </xf>
    <xf numFmtId="172" fontId="17" fillId="0" borderId="10" xfId="0" applyNumberFormat="1" applyFont="1" applyBorder="1" applyAlignment="1">
      <alignment horizontal="center"/>
    </xf>
    <xf numFmtId="0" fontId="23" fillId="0" borderId="10" xfId="0" applyFont="1" applyBorder="1" applyAlignment="1">
      <alignment/>
    </xf>
    <xf numFmtId="3" fontId="17" fillId="0" borderId="16" xfId="0" applyNumberFormat="1" applyFont="1" applyBorder="1" applyAlignment="1">
      <alignment horizontal="center"/>
    </xf>
    <xf numFmtId="172" fontId="17" fillId="0" borderId="16" xfId="0" applyNumberFormat="1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172" fontId="17" fillId="0" borderId="3" xfId="0" applyNumberFormat="1" applyFont="1" applyBorder="1" applyAlignment="1">
      <alignment horizontal="center"/>
    </xf>
    <xf numFmtId="0" fontId="23" fillId="0" borderId="3" xfId="0" applyFont="1" applyBorder="1" applyAlignment="1">
      <alignment/>
    </xf>
    <xf numFmtId="0" fontId="17" fillId="0" borderId="1" xfId="0" applyFont="1" applyBorder="1" applyAlignment="1">
      <alignment horizontal="center"/>
    </xf>
    <xf numFmtId="172" fontId="17" fillId="0" borderId="1" xfId="0" applyNumberFormat="1" applyFont="1" applyBorder="1" applyAlignment="1">
      <alignment horizontal="center"/>
    </xf>
    <xf numFmtId="0" fontId="23" fillId="0" borderId="1" xfId="0" applyFont="1" applyBorder="1" applyAlignment="1">
      <alignment/>
    </xf>
    <xf numFmtId="0" fontId="17" fillId="0" borderId="6" xfId="0" applyFont="1" applyBorder="1" applyAlignment="1">
      <alignment horizontal="center"/>
    </xf>
    <xf numFmtId="172" fontId="17" fillId="0" borderId="6" xfId="0" applyNumberFormat="1" applyFont="1" applyBorder="1" applyAlignment="1">
      <alignment horizontal="center"/>
    </xf>
    <xf numFmtId="0" fontId="23" fillId="0" borderId="6" xfId="0" applyFont="1" applyBorder="1" applyAlignment="1">
      <alignment/>
    </xf>
    <xf numFmtId="2" fontId="17" fillId="0" borderId="11" xfId="0" applyNumberFormat="1" applyFont="1" applyBorder="1" applyAlignment="1">
      <alignment horizontal="center"/>
    </xf>
    <xf numFmtId="0" fontId="16" fillId="0" borderId="6" xfId="0" applyFont="1" applyBorder="1" applyAlignment="1" applyProtection="1">
      <alignment horizontal="left" vertical="top" wrapText="1"/>
      <protection locked="0"/>
    </xf>
    <xf numFmtId="172" fontId="17" fillId="0" borderId="12" xfId="0" applyNumberFormat="1" applyFont="1" applyBorder="1" applyAlignment="1">
      <alignment horizontal="center"/>
    </xf>
    <xf numFmtId="172" fontId="25" fillId="0" borderId="18" xfId="0" applyNumberFormat="1" applyFont="1" applyBorder="1" applyAlignment="1">
      <alignment horizontal="center"/>
    </xf>
    <xf numFmtId="0" fontId="23" fillId="0" borderId="28" xfId="0" applyFont="1" applyBorder="1" applyAlignment="1">
      <alignment/>
    </xf>
    <xf numFmtId="172" fontId="25" fillId="0" borderId="8" xfId="0" applyNumberFormat="1" applyFont="1" applyBorder="1" applyAlignment="1">
      <alignment horizontal="center"/>
    </xf>
    <xf numFmtId="0" fontId="23" fillId="0" borderId="13" xfId="0" applyFont="1" applyBorder="1" applyAlignment="1">
      <alignment/>
    </xf>
    <xf numFmtId="172" fontId="25" fillId="0" borderId="1" xfId="0" applyNumberFormat="1" applyFont="1" applyBorder="1" applyAlignment="1">
      <alignment horizontal="center"/>
    </xf>
    <xf numFmtId="172" fontId="25" fillId="0" borderId="4" xfId="0" applyNumberFormat="1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172" fontId="25" fillId="0" borderId="0" xfId="0" applyNumberFormat="1" applyFont="1" applyBorder="1" applyAlignment="1">
      <alignment horizontal="center"/>
    </xf>
    <xf numFmtId="0" fontId="24" fillId="0" borderId="0" xfId="0" applyFont="1" applyBorder="1" applyAlignment="1">
      <alignment/>
    </xf>
    <xf numFmtId="0" fontId="17" fillId="0" borderId="8" xfId="0" applyFont="1" applyBorder="1" applyAlignment="1">
      <alignment horizontal="center"/>
    </xf>
    <xf numFmtId="0" fontId="24" fillId="0" borderId="8" xfId="0" applyFont="1" applyBorder="1" applyAlignment="1">
      <alignment/>
    </xf>
    <xf numFmtId="0" fontId="17" fillId="0" borderId="7" xfId="0" applyFont="1" applyBorder="1" applyAlignment="1">
      <alignment horizontal="center"/>
    </xf>
    <xf numFmtId="172" fontId="25" fillId="0" borderId="7" xfId="0" applyNumberFormat="1" applyFont="1" applyBorder="1" applyAlignment="1">
      <alignment horizontal="center"/>
    </xf>
    <xf numFmtId="0" fontId="24" fillId="0" borderId="7" xfId="0" applyFont="1" applyBorder="1" applyAlignment="1">
      <alignment/>
    </xf>
    <xf numFmtId="172" fontId="25" fillId="0" borderId="3" xfId="0" applyNumberFormat="1" applyFont="1" applyBorder="1" applyAlignment="1">
      <alignment horizontal="center"/>
    </xf>
    <xf numFmtId="0" fontId="24" fillId="0" borderId="3" xfId="0" applyFont="1" applyBorder="1" applyAlignment="1">
      <alignment/>
    </xf>
    <xf numFmtId="0" fontId="24" fillId="0" borderId="1" xfId="0" applyFont="1" applyBorder="1" applyAlignment="1">
      <alignment/>
    </xf>
    <xf numFmtId="0" fontId="17" fillId="0" borderId="1" xfId="0" applyFont="1" applyBorder="1" applyAlignment="1">
      <alignment horizontal="center" wrapText="1"/>
    </xf>
    <xf numFmtId="172" fontId="25" fillId="0" borderId="1" xfId="0" applyNumberFormat="1" applyFont="1" applyBorder="1" applyAlignment="1">
      <alignment horizontal="center" wrapText="1"/>
    </xf>
    <xf numFmtId="0" fontId="24" fillId="0" borderId="1" xfId="0" applyFont="1" applyBorder="1" applyAlignment="1">
      <alignment wrapText="1"/>
    </xf>
    <xf numFmtId="0" fontId="17" fillId="0" borderId="2" xfId="0" applyFont="1" applyBorder="1" applyAlignment="1">
      <alignment horizontal="center"/>
    </xf>
    <xf numFmtId="172" fontId="25" fillId="0" borderId="2" xfId="0" applyNumberFormat="1" applyFont="1" applyBorder="1" applyAlignment="1">
      <alignment horizontal="center"/>
    </xf>
    <xf numFmtId="0" fontId="24" fillId="0" borderId="2" xfId="0" applyFont="1" applyBorder="1" applyAlignment="1">
      <alignment/>
    </xf>
    <xf numFmtId="172" fontId="17" fillId="0" borderId="0" xfId="0" applyNumberFormat="1" applyFont="1" applyBorder="1" applyAlignment="1">
      <alignment horizontal="center"/>
    </xf>
    <xf numFmtId="0" fontId="17" fillId="0" borderId="0" xfId="21" applyFont="1">
      <alignment/>
      <protection/>
    </xf>
    <xf numFmtId="0" fontId="19" fillId="2" borderId="0" xfId="21" applyFont="1" applyFill="1" applyAlignment="1">
      <alignment horizontal="right"/>
      <protection/>
    </xf>
    <xf numFmtId="0" fontId="18" fillId="0" borderId="0" xfId="21" applyFont="1" applyAlignment="1">
      <alignment horizontal="right"/>
      <protection/>
    </xf>
    <xf numFmtId="0" fontId="19" fillId="0" borderId="0" xfId="21" applyFont="1" applyAlignment="1">
      <alignment horizontal="right"/>
      <protection/>
    </xf>
    <xf numFmtId="0" fontId="17" fillId="0" borderId="34" xfId="21" applyFont="1" applyBorder="1">
      <alignment/>
      <protection/>
    </xf>
    <xf numFmtId="0" fontId="17" fillId="0" borderId="0" xfId="21" applyFont="1" applyBorder="1">
      <alignment/>
      <protection/>
    </xf>
    <xf numFmtId="0" fontId="28" fillId="0" borderId="0" xfId="21" applyFont="1">
      <alignment/>
      <protection/>
    </xf>
    <xf numFmtId="0" fontId="16" fillId="0" borderId="15" xfId="0" applyFont="1" applyFill="1" applyBorder="1" applyAlignment="1" applyProtection="1">
      <alignment horizontal="left" vertical="top" wrapText="1"/>
      <protection locked="0"/>
    </xf>
    <xf numFmtId="0" fontId="16" fillId="0" borderId="0" xfId="0" applyFont="1" applyFill="1" applyBorder="1" applyAlignment="1" applyProtection="1">
      <alignment horizontal="left" vertical="top" wrapText="1"/>
      <protection locked="0"/>
    </xf>
    <xf numFmtId="3" fontId="12" fillId="0" borderId="0" xfId="0" applyNumberFormat="1" applyFont="1" applyBorder="1" applyAlignment="1">
      <alignment horizontal="right"/>
    </xf>
    <xf numFmtId="0" fontId="17" fillId="0" borderId="11" xfId="0" applyFont="1" applyBorder="1" applyAlignment="1">
      <alignment horizontal="center"/>
    </xf>
    <xf numFmtId="3" fontId="17" fillId="0" borderId="11" xfId="0" applyNumberFormat="1" applyFont="1" applyBorder="1" applyAlignment="1">
      <alignment horizontal="center"/>
    </xf>
    <xf numFmtId="0" fontId="16" fillId="0" borderId="21" xfId="0" applyFont="1" applyBorder="1" applyAlignment="1" applyProtection="1">
      <alignment horizontal="left" vertical="top" wrapText="1"/>
      <protection locked="0"/>
    </xf>
    <xf numFmtId="172" fontId="25" fillId="2" borderId="21" xfId="0" applyNumberFormat="1" applyFont="1" applyFill="1" applyBorder="1" applyAlignment="1">
      <alignment horizontal="center"/>
    </xf>
    <xf numFmtId="172" fontId="17" fillId="2" borderId="0" xfId="0" applyNumberFormat="1" applyFont="1" applyFill="1" applyBorder="1" applyAlignment="1">
      <alignment horizontal="center"/>
    </xf>
    <xf numFmtId="0" fontId="16" fillId="2" borderId="0" xfId="0" applyFont="1" applyFill="1" applyBorder="1" applyAlignment="1" applyProtection="1">
      <alignment horizontal="left" vertical="top" wrapText="1"/>
      <protection locked="0"/>
    </xf>
    <xf numFmtId="0" fontId="16" fillId="0" borderId="35" xfId="0" applyFont="1" applyBorder="1" applyAlignment="1" applyProtection="1">
      <alignment horizontal="left" vertical="top" wrapText="1"/>
      <protection locked="0"/>
    </xf>
    <xf numFmtId="0" fontId="16" fillId="0" borderId="26" xfId="0" applyFont="1" applyBorder="1" applyAlignment="1" applyProtection="1">
      <alignment horizontal="left" vertical="top" wrapText="1"/>
      <protection locked="0"/>
    </xf>
    <xf numFmtId="0" fontId="27" fillId="0" borderId="16" xfId="0" applyFont="1" applyBorder="1" applyAlignment="1" applyProtection="1">
      <alignment horizontal="left" vertical="top" wrapText="1"/>
      <protection locked="0"/>
    </xf>
    <xf numFmtId="172" fontId="17" fillId="0" borderId="29" xfId="0" applyNumberFormat="1" applyFont="1" applyBorder="1" applyAlignment="1">
      <alignment horizontal="center"/>
    </xf>
    <xf numFmtId="0" fontId="23" fillId="2" borderId="16" xfId="0" applyFont="1" applyFill="1" applyBorder="1" applyAlignment="1">
      <alignment/>
    </xf>
    <xf numFmtId="0" fontId="17" fillId="2" borderId="16" xfId="0" applyFont="1" applyFill="1" applyBorder="1" applyAlignment="1">
      <alignment horizontal="left"/>
    </xf>
    <xf numFmtId="3" fontId="11" fillId="0" borderId="11" xfId="0" applyNumberFormat="1" applyFont="1" applyBorder="1" applyAlignment="1">
      <alignment horizontal="right"/>
    </xf>
    <xf numFmtId="172" fontId="17" fillId="0" borderId="18" xfId="0" applyNumberFormat="1" applyFont="1" applyBorder="1" applyAlignment="1">
      <alignment horizontal="center"/>
    </xf>
    <xf numFmtId="0" fontId="16" fillId="0" borderId="18" xfId="0" applyFont="1" applyBorder="1" applyAlignment="1" applyProtection="1">
      <alignment horizontal="left" vertical="top" wrapText="1"/>
      <protection locked="0"/>
    </xf>
    <xf numFmtId="0" fontId="17" fillId="0" borderId="0" xfId="0" applyFont="1" applyAlignment="1">
      <alignment horizontal="center"/>
    </xf>
    <xf numFmtId="3" fontId="12" fillId="2" borderId="3" xfId="0" applyNumberFormat="1" applyFont="1" applyFill="1" applyBorder="1" applyAlignment="1">
      <alignment horizontal="right" wrapText="1"/>
    </xf>
    <xf numFmtId="3" fontId="12" fillId="2" borderId="1" xfId="0" applyNumberFormat="1" applyFont="1" applyFill="1" applyBorder="1" applyAlignment="1">
      <alignment horizontal="right" wrapText="1"/>
    </xf>
    <xf numFmtId="3" fontId="12" fillId="2" borderId="1" xfId="0" applyNumberFormat="1" applyFont="1" applyFill="1" applyBorder="1" applyAlignment="1">
      <alignment horizontal="right"/>
    </xf>
    <xf numFmtId="3" fontId="12" fillId="2" borderId="22" xfId="0" applyNumberFormat="1" applyFont="1" applyFill="1" applyBorder="1" applyAlignment="1">
      <alignment horizontal="right"/>
    </xf>
    <xf numFmtId="3" fontId="12" fillId="2" borderId="24" xfId="0" applyNumberFormat="1" applyFont="1" applyFill="1" applyBorder="1" applyAlignment="1">
      <alignment horizontal="right"/>
    </xf>
    <xf numFmtId="3" fontId="12" fillId="2" borderId="12" xfId="0" applyNumberFormat="1" applyFont="1" applyFill="1" applyBorder="1" applyAlignment="1">
      <alignment horizontal="right"/>
    </xf>
    <xf numFmtId="3" fontId="12" fillId="2" borderId="13" xfId="0" applyNumberFormat="1" applyFont="1" applyFill="1" applyBorder="1" applyAlignment="1">
      <alignment horizontal="right"/>
    </xf>
    <xf numFmtId="3" fontId="12" fillId="2" borderId="8" xfId="0" applyNumberFormat="1" applyFont="1" applyFill="1" applyBorder="1" applyAlignment="1">
      <alignment horizontal="right"/>
    </xf>
    <xf numFmtId="3" fontId="12" fillId="0" borderId="22" xfId="0" applyNumberFormat="1" applyFont="1" applyBorder="1" applyAlignment="1">
      <alignment horizontal="right"/>
    </xf>
    <xf numFmtId="3" fontId="12" fillId="0" borderId="12" xfId="0" applyNumberFormat="1" applyFont="1" applyBorder="1" applyAlignment="1">
      <alignment horizontal="right"/>
    </xf>
    <xf numFmtId="3" fontId="12" fillId="0" borderId="1" xfId="0" applyNumberFormat="1" applyFont="1" applyBorder="1" applyAlignment="1">
      <alignment horizontal="right"/>
    </xf>
    <xf numFmtId="3" fontId="12" fillId="2" borderId="16" xfId="0" applyNumberFormat="1" applyFont="1" applyFill="1" applyBorder="1" applyAlignment="1">
      <alignment horizontal="right"/>
    </xf>
    <xf numFmtId="3" fontId="12" fillId="0" borderId="16" xfId="0" applyNumberFormat="1" applyFont="1" applyBorder="1" applyAlignment="1">
      <alignment horizontal="right"/>
    </xf>
    <xf numFmtId="3" fontId="12" fillId="0" borderId="6" xfId="0" applyNumberFormat="1" applyFont="1" applyBorder="1" applyAlignment="1">
      <alignment horizontal="right"/>
    </xf>
    <xf numFmtId="3" fontId="12" fillId="0" borderId="10" xfId="0" applyNumberFormat="1" applyFont="1" applyBorder="1" applyAlignment="1">
      <alignment horizontal="right"/>
    </xf>
    <xf numFmtId="3" fontId="12" fillId="0" borderId="3" xfId="0" applyNumberFormat="1" applyFont="1" applyBorder="1" applyAlignment="1">
      <alignment horizontal="right"/>
    </xf>
    <xf numFmtId="3" fontId="12" fillId="0" borderId="4" xfId="0" applyNumberFormat="1" applyFont="1" applyBorder="1" applyAlignment="1">
      <alignment horizontal="right"/>
    </xf>
    <xf numFmtId="3" fontId="12" fillId="2" borderId="16" xfId="0" applyNumberFormat="1" applyFont="1" applyFill="1" applyBorder="1" applyAlignment="1">
      <alignment/>
    </xf>
    <xf numFmtId="3" fontId="12" fillId="2" borderId="3" xfId="0" applyNumberFormat="1" applyFont="1" applyFill="1" applyBorder="1" applyAlignment="1">
      <alignment/>
    </xf>
    <xf numFmtId="3" fontId="12" fillId="2" borderId="19" xfId="0" applyNumberFormat="1" applyFont="1" applyFill="1" applyBorder="1" applyAlignment="1">
      <alignment horizontal="right"/>
    </xf>
    <xf numFmtId="3" fontId="12" fillId="2" borderId="0" xfId="0" applyNumberFormat="1" applyFont="1" applyFill="1" applyBorder="1" applyAlignment="1">
      <alignment horizontal="right"/>
    </xf>
    <xf numFmtId="3" fontId="12" fillId="2" borderId="10" xfId="0" applyNumberFormat="1" applyFont="1" applyFill="1" applyBorder="1" applyAlignment="1">
      <alignment horizontal="right"/>
    </xf>
    <xf numFmtId="3" fontId="12" fillId="2" borderId="3" xfId="0" applyNumberFormat="1" applyFont="1" applyFill="1" applyBorder="1" applyAlignment="1">
      <alignment horizontal="right"/>
    </xf>
    <xf numFmtId="0" fontId="26" fillId="3" borderId="1" xfId="0" applyFont="1" applyFill="1" applyBorder="1" applyAlignment="1">
      <alignment horizontal="center" wrapText="1"/>
    </xf>
    <xf numFmtId="0" fontId="29" fillId="3" borderId="9" xfId="0" applyFont="1" applyFill="1" applyBorder="1" applyAlignment="1">
      <alignment wrapText="1"/>
    </xf>
    <xf numFmtId="0" fontId="18" fillId="3" borderId="1" xfId="0" applyFont="1" applyFill="1" applyBorder="1" applyAlignment="1">
      <alignment horizontal="center" wrapText="1"/>
    </xf>
    <xf numFmtId="0" fontId="29" fillId="3" borderId="1" xfId="0" applyFont="1" applyFill="1" applyBorder="1" applyAlignment="1">
      <alignment horizontal="center" wrapText="1"/>
    </xf>
    <xf numFmtId="0" fontId="29" fillId="3" borderId="22" xfId="0" applyFont="1" applyFill="1" applyBorder="1" applyAlignment="1">
      <alignment horizontal="center" wrapText="1"/>
    </xf>
    <xf numFmtId="0" fontId="18" fillId="3" borderId="24" xfId="0" applyFont="1" applyFill="1" applyBorder="1" applyAlignment="1">
      <alignment horizontal="center" wrapText="1"/>
    </xf>
    <xf numFmtId="0" fontId="18" fillId="3" borderId="1" xfId="0" applyFont="1" applyFill="1" applyBorder="1" applyAlignment="1">
      <alignment horizontal="center" vertical="center"/>
    </xf>
    <xf numFmtId="0" fontId="26" fillId="3" borderId="24" xfId="0" applyFont="1" applyFill="1" applyBorder="1" applyAlignment="1">
      <alignment horizontal="center" wrapText="1"/>
    </xf>
    <xf numFmtId="0" fontId="26" fillId="3" borderId="22" xfId="0" applyFont="1" applyFill="1" applyBorder="1" applyAlignment="1">
      <alignment horizontal="center" wrapText="1"/>
    </xf>
    <xf numFmtId="0" fontId="26" fillId="3" borderId="1" xfId="0" applyFont="1" applyFill="1" applyBorder="1" applyAlignment="1">
      <alignment horizontal="center" vertical="center"/>
    </xf>
    <xf numFmtId="0" fontId="18" fillId="2" borderId="0" xfId="0" applyFont="1" applyFill="1" applyAlignment="1">
      <alignment horizontal="center"/>
    </xf>
    <xf numFmtId="0" fontId="16" fillId="0" borderId="4" xfId="0" applyFont="1" applyFill="1" applyBorder="1" applyAlignment="1" applyProtection="1">
      <alignment horizontal="left" vertical="top" wrapText="1"/>
      <protection locked="0"/>
    </xf>
    <xf numFmtId="3" fontId="12" fillId="2" borderId="4" xfId="0" applyNumberFormat="1" applyFont="1" applyFill="1" applyBorder="1" applyAlignment="1">
      <alignment horizontal="right"/>
    </xf>
    <xf numFmtId="3" fontId="12" fillId="2" borderId="8" xfId="0" applyNumberFormat="1" applyFont="1" applyFill="1" applyBorder="1" applyAlignment="1">
      <alignment horizontal="right" wrapText="1"/>
    </xf>
    <xf numFmtId="3" fontId="12" fillId="2" borderId="24" xfId="0" applyNumberFormat="1" applyFont="1" applyFill="1" applyBorder="1" applyAlignment="1">
      <alignment horizontal="right" wrapText="1"/>
    </xf>
    <xf numFmtId="3" fontId="12" fillId="0" borderId="24" xfId="0" applyNumberFormat="1" applyFont="1" applyBorder="1" applyAlignment="1">
      <alignment horizontal="right"/>
    </xf>
    <xf numFmtId="3" fontId="12" fillId="0" borderId="0" xfId="0" applyNumberFormat="1" applyFont="1" applyBorder="1" applyAlignment="1">
      <alignment horizontal="right"/>
    </xf>
    <xf numFmtId="3" fontId="12" fillId="0" borderId="29" xfId="0" applyNumberFormat="1" applyFont="1" applyBorder="1" applyAlignment="1">
      <alignment horizontal="right"/>
    </xf>
    <xf numFmtId="3" fontId="12" fillId="0" borderId="18" xfId="0" applyNumberFormat="1" applyFont="1" applyBorder="1" applyAlignment="1">
      <alignment horizontal="right"/>
    </xf>
    <xf numFmtId="3" fontId="12" fillId="0" borderId="8" xfId="0" applyNumberFormat="1" applyFont="1" applyBorder="1" applyAlignment="1">
      <alignment horizontal="right"/>
    </xf>
    <xf numFmtId="3" fontId="12" fillId="2" borderId="0" xfId="0" applyNumberFormat="1" applyFont="1" applyFill="1" applyBorder="1" applyAlignment="1">
      <alignment/>
    </xf>
    <xf numFmtId="3" fontId="12" fillId="2" borderId="8" xfId="0" applyNumberFormat="1" applyFont="1" applyFill="1" applyBorder="1" applyAlignment="1">
      <alignment/>
    </xf>
    <xf numFmtId="3" fontId="12" fillId="0" borderId="13" xfId="0" applyNumberFormat="1" applyFont="1" applyBorder="1" applyAlignment="1">
      <alignment horizontal="right"/>
    </xf>
    <xf numFmtId="3" fontId="12" fillId="2" borderId="11" xfId="0" applyNumberFormat="1" applyFont="1" applyFill="1" applyBorder="1" applyAlignment="1">
      <alignment horizontal="right" wrapText="1"/>
    </xf>
    <xf numFmtId="3" fontId="12" fillId="2" borderId="12" xfId="0" applyNumberFormat="1" applyFont="1" applyFill="1" applyBorder="1" applyAlignment="1">
      <alignment horizontal="right" wrapText="1"/>
    </xf>
    <xf numFmtId="3" fontId="12" fillId="2" borderId="13" xfId="0" applyNumberFormat="1" applyFont="1" applyFill="1" applyBorder="1" applyAlignment="1">
      <alignment horizontal="right" wrapText="1"/>
    </xf>
    <xf numFmtId="3" fontId="12" fillId="0" borderId="3" xfId="0" applyNumberFormat="1" applyFont="1" applyBorder="1" applyAlignment="1">
      <alignment horizontal="right" wrapText="1"/>
    </xf>
    <xf numFmtId="3" fontId="12" fillId="0" borderId="23" xfId="0" applyNumberFormat="1" applyFont="1" applyBorder="1" applyAlignment="1">
      <alignment horizontal="right"/>
    </xf>
    <xf numFmtId="3" fontId="12" fillId="0" borderId="11" xfId="0" applyNumberFormat="1" applyFont="1" applyBorder="1" applyAlignment="1">
      <alignment horizontal="right"/>
    </xf>
    <xf numFmtId="3" fontId="12" fillId="0" borderId="20" xfId="0" applyNumberFormat="1" applyFont="1" applyBorder="1" applyAlignment="1">
      <alignment horizontal="right"/>
    </xf>
    <xf numFmtId="0" fontId="18" fillId="0" borderId="0" xfId="0" applyFont="1" applyAlignment="1">
      <alignment/>
    </xf>
    <xf numFmtId="0" fontId="0" fillId="0" borderId="0" xfId="0" applyFont="1" applyAlignment="1">
      <alignment/>
    </xf>
    <xf numFmtId="0" fontId="30" fillId="3" borderId="1" xfId="0" applyFont="1" applyFill="1" applyBorder="1" applyAlignment="1">
      <alignment horizontal="center" wrapText="1"/>
    </xf>
    <xf numFmtId="0" fontId="30" fillId="3" borderId="1" xfId="0" applyFont="1" applyFill="1" applyBorder="1" applyAlignment="1">
      <alignment wrapText="1"/>
    </xf>
    <xf numFmtId="0" fontId="31" fillId="0" borderId="36" xfId="21" applyFont="1" applyBorder="1">
      <alignment/>
      <protection/>
    </xf>
    <xf numFmtId="0" fontId="31" fillId="0" borderId="0" xfId="21" applyFont="1" applyBorder="1" applyAlignment="1">
      <alignment horizontal="center"/>
      <protection/>
    </xf>
    <xf numFmtId="0" fontId="12" fillId="0" borderId="0" xfId="21" applyFont="1">
      <alignment/>
      <protection/>
    </xf>
    <xf numFmtId="0" fontId="32" fillId="0" borderId="37" xfId="21" applyFont="1" applyBorder="1" applyAlignment="1">
      <alignment horizontal="center"/>
      <protection/>
    </xf>
    <xf numFmtId="0" fontId="31" fillId="0" borderId="38" xfId="21" applyFont="1" applyBorder="1" applyAlignment="1">
      <alignment horizontal="center"/>
      <protection/>
    </xf>
    <xf numFmtId="0" fontId="32" fillId="0" borderId="39" xfId="21" applyFont="1" applyBorder="1" applyAlignment="1">
      <alignment horizontal="center"/>
      <protection/>
    </xf>
    <xf numFmtId="0" fontId="31" fillId="0" borderId="12" xfId="21" applyFont="1" applyBorder="1" applyAlignment="1">
      <alignment horizontal="center"/>
      <protection/>
    </xf>
    <xf numFmtId="0" fontId="31" fillId="0" borderId="40" xfId="21" applyFont="1" applyBorder="1">
      <alignment/>
      <protection/>
    </xf>
    <xf numFmtId="0" fontId="31" fillId="0" borderId="41" xfId="21" applyFont="1" applyBorder="1" applyAlignment="1">
      <alignment horizontal="center"/>
      <protection/>
    </xf>
    <xf numFmtId="0" fontId="31" fillId="0" borderId="41" xfId="21" applyFont="1" applyBorder="1" applyAlignment="1">
      <alignment horizontal="center" wrapText="1"/>
      <protection/>
    </xf>
    <xf numFmtId="0" fontId="31" fillId="0" borderId="42" xfId="21" applyFont="1" applyBorder="1">
      <alignment/>
      <protection/>
    </xf>
    <xf numFmtId="0" fontId="12" fillId="0" borderId="3" xfId="21" applyFont="1" applyBorder="1">
      <alignment/>
      <protection/>
    </xf>
    <xf numFmtId="0" fontId="12" fillId="0" borderId="3" xfId="21" applyFont="1" applyBorder="1" applyAlignment="1">
      <alignment horizontal="center"/>
      <protection/>
    </xf>
    <xf numFmtId="3" fontId="12" fillId="0" borderId="3" xfId="21" applyNumberFormat="1" applyFont="1" applyBorder="1">
      <alignment/>
      <protection/>
    </xf>
    <xf numFmtId="0" fontId="12" fillId="2" borderId="0" xfId="21" applyFont="1" applyFill="1">
      <alignment/>
      <protection/>
    </xf>
    <xf numFmtId="3" fontId="12" fillId="0" borderId="0" xfId="21" applyNumberFormat="1" applyFont="1">
      <alignment/>
      <protection/>
    </xf>
    <xf numFmtId="0" fontId="12" fillId="0" borderId="1" xfId="21" applyFont="1" applyBorder="1">
      <alignment/>
      <protection/>
    </xf>
    <xf numFmtId="0" fontId="12" fillId="0" borderId="1" xfId="21" applyFont="1" applyBorder="1" applyAlignment="1">
      <alignment horizontal="center"/>
      <protection/>
    </xf>
    <xf numFmtId="3" fontId="12" fillId="0" borderId="1" xfId="21" applyNumberFormat="1" applyFont="1" applyBorder="1">
      <alignment/>
      <protection/>
    </xf>
    <xf numFmtId="0" fontId="12" fillId="0" borderId="6" xfId="21" applyFont="1" applyBorder="1">
      <alignment/>
      <protection/>
    </xf>
    <xf numFmtId="0" fontId="12" fillId="0" borderId="6" xfId="21" applyFont="1" applyBorder="1" applyAlignment="1">
      <alignment horizontal="center"/>
      <protection/>
    </xf>
    <xf numFmtId="3" fontId="12" fillId="0" borderId="6" xfId="21" applyNumberFormat="1" applyFont="1" applyBorder="1">
      <alignment/>
      <protection/>
    </xf>
    <xf numFmtId="3" fontId="12" fillId="0" borderId="16" xfId="21" applyNumberFormat="1" applyFont="1" applyBorder="1">
      <alignment/>
      <protection/>
    </xf>
    <xf numFmtId="0" fontId="31" fillId="4" borderId="43" xfId="21" applyFont="1" applyFill="1" applyBorder="1">
      <alignment/>
      <protection/>
    </xf>
    <xf numFmtId="0" fontId="31" fillId="4" borderId="44" xfId="21" applyFont="1" applyFill="1" applyBorder="1" applyAlignment="1">
      <alignment horizontal="center"/>
      <protection/>
    </xf>
    <xf numFmtId="3" fontId="31" fillId="4" borderId="44" xfId="21" applyNumberFormat="1" applyFont="1" applyFill="1" applyBorder="1">
      <alignment/>
      <protection/>
    </xf>
    <xf numFmtId="3" fontId="31" fillId="4" borderId="45" xfId="21" applyNumberFormat="1" applyFont="1" applyFill="1" applyBorder="1">
      <alignment/>
      <protection/>
    </xf>
    <xf numFmtId="0" fontId="12" fillId="0" borderId="0" xfId="21" applyFont="1" applyAlignment="1">
      <alignment horizontal="center"/>
      <protection/>
    </xf>
    <xf numFmtId="3" fontId="12" fillId="0" borderId="0" xfId="21" applyNumberFormat="1" applyFont="1" applyBorder="1">
      <alignment/>
      <protection/>
    </xf>
    <xf numFmtId="0" fontId="12" fillId="2" borderId="1" xfId="21" applyFont="1" applyFill="1" applyBorder="1">
      <alignment/>
      <protection/>
    </xf>
    <xf numFmtId="3" fontId="12" fillId="2" borderId="1" xfId="21" applyNumberFormat="1" applyFont="1" applyFill="1" applyBorder="1">
      <alignment/>
      <protection/>
    </xf>
    <xf numFmtId="0" fontId="12" fillId="0" borderId="0" xfId="21" applyFont="1" applyBorder="1">
      <alignment/>
      <protection/>
    </xf>
    <xf numFmtId="0" fontId="31" fillId="0" borderId="37" xfId="21" applyFont="1" applyBorder="1" applyAlignment="1">
      <alignment horizontal="center"/>
      <protection/>
    </xf>
    <xf numFmtId="0" fontId="31" fillId="0" borderId="46" xfId="21" applyFont="1" applyBorder="1" applyAlignment="1">
      <alignment horizontal="center" wrapText="1"/>
      <protection/>
    </xf>
    <xf numFmtId="0" fontId="12" fillId="0" borderId="47" xfId="21" applyFont="1" applyBorder="1">
      <alignment/>
      <protection/>
    </xf>
    <xf numFmtId="3" fontId="12" fillId="2" borderId="3" xfId="21" applyNumberFormat="1" applyFont="1" applyFill="1" applyBorder="1">
      <alignment/>
      <protection/>
    </xf>
    <xf numFmtId="3" fontId="12" fillId="2" borderId="6" xfId="21" applyNumberFormat="1" applyFont="1" applyFill="1" applyBorder="1">
      <alignment/>
      <protection/>
    </xf>
    <xf numFmtId="3" fontId="31" fillId="4" borderId="43" xfId="21" applyNumberFormat="1" applyFont="1" applyFill="1" applyBorder="1">
      <alignment/>
      <protection/>
    </xf>
    <xf numFmtId="0" fontId="19" fillId="3" borderId="48" xfId="0" applyFont="1" applyFill="1" applyBorder="1" applyAlignment="1">
      <alignment horizontal="center"/>
    </xf>
    <xf numFmtId="0" fontId="19" fillId="3" borderId="49" xfId="0" applyFont="1" applyFill="1" applyBorder="1" applyAlignment="1">
      <alignment horizontal="center"/>
    </xf>
    <xf numFmtId="0" fontId="17" fillId="0" borderId="8" xfId="0" applyFont="1" applyBorder="1" applyAlignment="1">
      <alignment horizontal="left" wrapText="1"/>
    </xf>
    <xf numFmtId="0" fontId="17" fillId="0" borderId="14" xfId="0" applyFont="1" applyBorder="1" applyAlignment="1">
      <alignment horizontal="left" wrapText="1"/>
    </xf>
    <xf numFmtId="0" fontId="20" fillId="2" borderId="0" xfId="21" applyFont="1" applyFill="1">
      <alignment/>
      <protection/>
    </xf>
    <xf numFmtId="0" fontId="17" fillId="2" borderId="0" xfId="21" applyFont="1" applyFill="1">
      <alignment/>
      <protection/>
    </xf>
    <xf numFmtId="0" fontId="12" fillId="0" borderId="1" xfId="21" applyFont="1" applyBorder="1" applyAlignment="1">
      <alignment wrapText="1"/>
      <protection/>
    </xf>
    <xf numFmtId="0" fontId="12" fillId="0" borderId="6" xfId="21" applyFont="1" applyBorder="1" applyAlignment="1">
      <alignment wrapText="1"/>
      <protection/>
    </xf>
    <xf numFmtId="0" fontId="0" fillId="0" borderId="0" xfId="0" applyFont="1" applyBorder="1" applyAlignment="1">
      <alignment horizontal="left"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3" fontId="12" fillId="0" borderId="6" xfId="0" applyNumberFormat="1" applyFont="1" applyBorder="1" applyAlignment="1">
      <alignment horizontal="center" vertical="center"/>
    </xf>
    <xf numFmtId="3" fontId="12" fillId="0" borderId="16" xfId="0" applyNumberFormat="1" applyFont="1" applyBorder="1" applyAlignment="1">
      <alignment horizontal="center" vertical="center"/>
    </xf>
    <xf numFmtId="3" fontId="12" fillId="0" borderId="3" xfId="0" applyNumberFormat="1" applyFont="1" applyBorder="1" applyAlignment="1">
      <alignment horizontal="center" vertical="center"/>
    </xf>
    <xf numFmtId="0" fontId="16" fillId="0" borderId="16" xfId="0" applyFont="1" applyFill="1" applyBorder="1" applyAlignment="1" applyProtection="1">
      <alignment horizontal="left" vertical="top" wrapText="1"/>
      <protection locked="0"/>
    </xf>
    <xf numFmtId="0" fontId="16" fillId="0" borderId="10" xfId="0" applyFont="1" applyFill="1" applyBorder="1" applyAlignment="1" applyProtection="1">
      <alignment horizontal="left" vertical="top" wrapText="1"/>
      <protection locked="0"/>
    </xf>
    <xf numFmtId="0" fontId="19" fillId="3" borderId="36" xfId="0" applyFont="1" applyFill="1" applyBorder="1" applyAlignment="1">
      <alignment horizontal="center"/>
    </xf>
    <xf numFmtId="0" fontId="21" fillId="3" borderId="22" xfId="0" applyFont="1" applyFill="1" applyBorder="1" applyAlignment="1">
      <alignment horizontal="center"/>
    </xf>
    <xf numFmtId="0" fontId="21" fillId="3" borderId="24" xfId="0" applyFont="1" applyFill="1" applyBorder="1" applyAlignment="1">
      <alignment horizontal="center"/>
    </xf>
    <xf numFmtId="0" fontId="21" fillId="3" borderId="9" xfId="0" applyFont="1" applyFill="1" applyBorder="1" applyAlignment="1">
      <alignment horizontal="center"/>
    </xf>
    <xf numFmtId="0" fontId="16" fillId="2" borderId="16" xfId="0" applyFont="1" applyFill="1" applyBorder="1" applyAlignment="1" applyProtection="1">
      <alignment horizontal="left" vertical="top" wrapText="1"/>
      <protection locked="0"/>
    </xf>
    <xf numFmtId="0" fontId="16" fillId="2" borderId="3" xfId="0" applyFont="1" applyFill="1" applyBorder="1" applyAlignment="1" applyProtection="1">
      <alignment horizontal="left" vertical="top" wrapText="1"/>
      <protection locked="0"/>
    </xf>
    <xf numFmtId="3" fontId="12" fillId="2" borderId="6" xfId="0" applyNumberFormat="1" applyFont="1" applyFill="1" applyBorder="1" applyAlignment="1">
      <alignment horizontal="right" wrapText="1"/>
    </xf>
    <xf numFmtId="3" fontId="12" fillId="2" borderId="16" xfId="0" applyNumberFormat="1" applyFont="1" applyFill="1" applyBorder="1" applyAlignment="1">
      <alignment horizontal="right" wrapText="1"/>
    </xf>
    <xf numFmtId="3" fontId="12" fillId="2" borderId="3" xfId="0" applyNumberFormat="1" applyFont="1" applyFill="1" applyBorder="1" applyAlignment="1">
      <alignment horizontal="right" wrapText="1"/>
    </xf>
    <xf numFmtId="3" fontId="12" fillId="0" borderId="6" xfId="0" applyNumberFormat="1" applyFont="1" applyBorder="1" applyAlignment="1">
      <alignment horizontal="center" wrapText="1"/>
    </xf>
    <xf numFmtId="3" fontId="12" fillId="0" borderId="16" xfId="0" applyNumberFormat="1" applyFont="1" applyBorder="1" applyAlignment="1">
      <alignment horizontal="center" wrapText="1"/>
    </xf>
    <xf numFmtId="3" fontId="12" fillId="0" borderId="3" xfId="0" applyNumberFormat="1" applyFont="1" applyBorder="1" applyAlignment="1">
      <alignment horizontal="center" wrapText="1"/>
    </xf>
    <xf numFmtId="0" fontId="17" fillId="2" borderId="16" xfId="0" applyFont="1" applyFill="1" applyBorder="1" applyAlignment="1">
      <alignment horizontal="center" wrapText="1"/>
    </xf>
    <xf numFmtId="0" fontId="17" fillId="2" borderId="10" xfId="0" applyFont="1" applyFill="1" applyBorder="1" applyAlignment="1">
      <alignment horizontal="center" wrapText="1"/>
    </xf>
    <xf numFmtId="3" fontId="12" fillId="0" borderId="16" xfId="0" applyNumberFormat="1" applyFont="1" applyBorder="1" applyAlignment="1">
      <alignment horizontal="right"/>
    </xf>
    <xf numFmtId="3" fontId="12" fillId="0" borderId="10" xfId="0" applyNumberFormat="1" applyFont="1" applyBorder="1" applyAlignment="1">
      <alignment horizontal="right"/>
    </xf>
    <xf numFmtId="3" fontId="12" fillId="0" borderId="16" xfId="0" applyNumberFormat="1" applyFont="1" applyBorder="1" applyAlignment="1">
      <alignment horizontal="center"/>
    </xf>
    <xf numFmtId="3" fontId="12" fillId="0" borderId="10" xfId="0" applyNumberFormat="1" applyFont="1" applyBorder="1" applyAlignment="1">
      <alignment horizontal="center"/>
    </xf>
    <xf numFmtId="0" fontId="17" fillId="0" borderId="6" xfId="0" applyFont="1" applyBorder="1" applyAlignment="1">
      <alignment horizontal="center" wrapText="1"/>
    </xf>
    <xf numFmtId="0" fontId="17" fillId="0" borderId="16" xfId="0" applyFont="1" applyBorder="1" applyAlignment="1">
      <alignment horizontal="center" wrapText="1"/>
    </xf>
    <xf numFmtId="0" fontId="17" fillId="0" borderId="10" xfId="0" applyFont="1" applyBorder="1" applyAlignment="1">
      <alignment horizontal="center" wrapText="1"/>
    </xf>
    <xf numFmtId="0" fontId="30" fillId="0" borderId="50" xfId="21" applyFont="1" applyBorder="1" applyAlignment="1">
      <alignment horizontal="center" wrapText="1"/>
      <protection/>
    </xf>
    <xf numFmtId="0" fontId="30" fillId="0" borderId="16" xfId="21" applyFont="1" applyBorder="1" applyAlignment="1">
      <alignment horizontal="center" wrapText="1"/>
      <protection/>
    </xf>
    <xf numFmtId="0" fontId="30" fillId="0" borderId="7" xfId="21" applyFont="1" applyBorder="1" applyAlignment="1">
      <alignment horizontal="center" wrapText="1"/>
      <protection/>
    </xf>
    <xf numFmtId="0" fontId="31" fillId="0" borderId="6" xfId="21" applyFont="1" applyBorder="1" applyAlignment="1">
      <alignment horizontal="center" wrapText="1"/>
      <protection/>
    </xf>
    <xf numFmtId="0" fontId="31" fillId="0" borderId="7" xfId="21" applyFont="1" applyBorder="1" applyAlignment="1">
      <alignment horizontal="center" wrapText="1"/>
      <protection/>
    </xf>
    <xf numFmtId="0" fontId="32" fillId="0" borderId="16" xfId="21" applyFont="1" applyBorder="1" applyAlignment="1">
      <alignment horizontal="center" wrapText="1"/>
      <protection/>
    </xf>
    <xf numFmtId="0" fontId="32" fillId="0" borderId="7" xfId="21" applyFont="1" applyBorder="1" applyAlignment="1">
      <alignment horizontal="center" wrapText="1"/>
      <protection/>
    </xf>
    <xf numFmtId="0" fontId="31" fillId="0" borderId="51" xfId="21" applyFont="1" applyBorder="1" applyAlignment="1">
      <alignment horizontal="center"/>
      <protection/>
    </xf>
    <xf numFmtId="0" fontId="31" fillId="0" borderId="52" xfId="21" applyFont="1" applyBorder="1" applyAlignment="1">
      <alignment horizontal="center"/>
      <protection/>
    </xf>
    <xf numFmtId="0" fontId="31" fillId="0" borderId="53" xfId="21" applyFont="1" applyBorder="1" applyAlignment="1">
      <alignment horizontal="center"/>
      <protection/>
    </xf>
    <xf numFmtId="0" fontId="31" fillId="0" borderId="54" xfId="21" applyFont="1" applyBorder="1" applyAlignment="1">
      <alignment horizontal="center"/>
      <protection/>
    </xf>
    <xf numFmtId="0" fontId="31" fillId="0" borderId="55" xfId="21" applyFont="1" applyBorder="1" applyAlignment="1">
      <alignment horizontal="center"/>
      <protection/>
    </xf>
    <xf numFmtId="0" fontId="31" fillId="0" borderId="8" xfId="21" applyFont="1" applyBorder="1" applyAlignment="1">
      <alignment horizontal="center"/>
      <protection/>
    </xf>
    <xf numFmtId="0" fontId="31" fillId="0" borderId="13" xfId="21" applyFont="1" applyBorder="1" applyAlignment="1">
      <alignment horizont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B 2015 TABELA PROGRAM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ZR%202019%20PRIH%20RASH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hodi"/>
      <sheetName val="Bilans rashoda"/>
      <sheetName val="Rashodi"/>
    </sheetNames>
    <sheetDataSet>
      <sheetData sheetId="2">
        <row r="184">
          <cell r="AI184">
            <v>17398000</v>
          </cell>
          <cell r="AU184">
            <v>16536385</v>
          </cell>
        </row>
        <row r="305">
          <cell r="AW305">
            <v>151423</v>
          </cell>
        </row>
        <row r="306">
          <cell r="AI306">
            <v>8177000</v>
          </cell>
          <cell r="AJ306">
            <v>152000</v>
          </cell>
          <cell r="AU306">
            <v>7722665</v>
          </cell>
        </row>
        <row r="351">
          <cell r="AI351">
            <v>4430000</v>
          </cell>
          <cell r="AU351">
            <v>4192876</v>
          </cell>
        </row>
        <row r="411">
          <cell r="AI411">
            <v>1849000</v>
          </cell>
          <cell r="AU411">
            <v>1817260</v>
          </cell>
        </row>
        <row r="944">
          <cell r="AI944">
            <v>248285000</v>
          </cell>
          <cell r="AJ944">
            <v>40160000</v>
          </cell>
          <cell r="AK944">
            <v>327000</v>
          </cell>
          <cell r="AU944">
            <v>226685307</v>
          </cell>
          <cell r="AW944">
            <v>10097817</v>
          </cell>
          <cell r="AX944">
            <v>0</v>
          </cell>
        </row>
        <row r="1006">
          <cell r="AU1006">
            <v>1696575.26</v>
          </cell>
          <cell r="AW1006">
            <v>620000</v>
          </cell>
          <cell r="AX1006">
            <v>0</v>
          </cell>
        </row>
        <row r="1480">
          <cell r="AI1480">
            <v>130412000</v>
          </cell>
          <cell r="AU1480">
            <v>127331967</v>
          </cell>
        </row>
        <row r="1513">
          <cell r="AU1513">
            <v>9000000</v>
          </cell>
        </row>
        <row r="1539">
          <cell r="AI1539">
            <v>2272000</v>
          </cell>
          <cell r="AU1539">
            <v>61164</v>
          </cell>
          <cell r="AW1539">
            <v>0</v>
          </cell>
        </row>
        <row r="1608">
          <cell r="AU1608">
            <v>8713460</v>
          </cell>
          <cell r="AW1608">
            <v>2824472</v>
          </cell>
        </row>
        <row r="1690">
          <cell r="AU1690">
            <v>10150635</v>
          </cell>
        </row>
        <row r="1824">
          <cell r="AU1824">
            <v>75812833</v>
          </cell>
          <cell r="AW1824">
            <v>67879177</v>
          </cell>
        </row>
        <row r="1854">
          <cell r="AI1854">
            <v>15095000</v>
          </cell>
          <cell r="AU1854">
            <v>4047946</v>
          </cell>
          <cell r="AW1854">
            <v>3417911</v>
          </cell>
        </row>
        <row r="1918">
          <cell r="AU1918">
            <v>89301850</v>
          </cell>
        </row>
        <row r="1964">
          <cell r="AI1964">
            <v>32619000</v>
          </cell>
          <cell r="AU1964">
            <v>28220267</v>
          </cell>
        </row>
        <row r="2181">
          <cell r="AI2181">
            <v>58295000</v>
          </cell>
          <cell r="AJ2181">
            <v>12807000</v>
          </cell>
          <cell r="AU2181">
            <v>56962780</v>
          </cell>
          <cell r="AW2181">
            <v>5823922</v>
          </cell>
        </row>
        <row r="2231">
          <cell r="AI2231">
            <v>13887000</v>
          </cell>
          <cell r="AU2231">
            <v>13833876</v>
          </cell>
          <cell r="AW2231">
            <v>706770</v>
          </cell>
        </row>
        <row r="2290">
          <cell r="AI2290">
            <v>11000000</v>
          </cell>
          <cell r="AU2290">
            <v>10746443</v>
          </cell>
        </row>
        <row r="2362">
          <cell r="AU2362">
            <v>30253260</v>
          </cell>
        </row>
        <row r="2607">
          <cell r="AI2607">
            <v>11652000</v>
          </cell>
          <cell r="AJ2607">
            <v>26008000</v>
          </cell>
          <cell r="AK2607">
            <v>2815000</v>
          </cell>
          <cell r="AU2607">
            <v>9656604</v>
          </cell>
          <cell r="AW2607">
            <v>20969876</v>
          </cell>
          <cell r="AX2607">
            <v>0</v>
          </cell>
        </row>
        <row r="3236">
          <cell r="AI3236">
            <v>41975000</v>
          </cell>
          <cell r="AK3236">
            <v>1931000</v>
          </cell>
          <cell r="AU3236">
            <v>39804891</v>
          </cell>
          <cell r="AX3236">
            <v>1325000</v>
          </cell>
        </row>
        <row r="3387">
          <cell r="AI3387">
            <v>131392000</v>
          </cell>
          <cell r="AU3387">
            <v>127393359</v>
          </cell>
          <cell r="AW3387">
            <v>13214703</v>
          </cell>
          <cell r="AX3387">
            <v>80000</v>
          </cell>
        </row>
        <row r="3613">
          <cell r="AI3613">
            <v>31343000</v>
          </cell>
          <cell r="AK3613">
            <v>3792000</v>
          </cell>
          <cell r="AU3613">
            <v>29938447</v>
          </cell>
          <cell r="AX3613">
            <v>3518000</v>
          </cell>
        </row>
        <row r="4101">
          <cell r="AI4101">
            <v>49177000</v>
          </cell>
          <cell r="AJ4101">
            <v>7027100</v>
          </cell>
          <cell r="AK4101">
            <v>1164000</v>
          </cell>
          <cell r="AU4101">
            <v>38923656</v>
          </cell>
          <cell r="AW4101">
            <v>6209704</v>
          </cell>
          <cell r="AX4101">
            <v>760000</v>
          </cell>
        </row>
        <row r="4145">
          <cell r="AI4145">
            <v>15645000</v>
          </cell>
          <cell r="AU4145">
            <v>13845258</v>
          </cell>
          <cell r="AW4145">
            <v>532321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330"/>
  <sheetViews>
    <sheetView tabSelected="1" view="pageBreakPreview" zoomScale="120" zoomScaleSheetLayoutView="120" workbookViewId="0" topLeftCell="B1">
      <selection activeCell="L34" sqref="L34"/>
    </sheetView>
  </sheetViews>
  <sheetFormatPr defaultColWidth="9.140625" defaultRowHeight="12.75"/>
  <cols>
    <col min="1" max="1" width="5.00390625" style="0" hidden="1" customWidth="1"/>
    <col min="2" max="2" width="5.140625" style="0" customWidth="1"/>
    <col min="3" max="3" width="4.8515625" style="0" customWidth="1"/>
    <col min="4" max="4" width="22.8515625" style="0" customWidth="1"/>
    <col min="5" max="5" width="47.28125" style="0" customWidth="1"/>
    <col min="6" max="6" width="8.140625" style="0" hidden="1" customWidth="1"/>
    <col min="7" max="7" width="9.57421875" style="0" hidden="1" customWidth="1"/>
    <col min="8" max="8" width="10.00390625" style="0" hidden="1" customWidth="1"/>
    <col min="9" max="9" width="0.13671875" style="0" hidden="1" customWidth="1"/>
    <col min="10" max="10" width="10.00390625" style="0" hidden="1" customWidth="1"/>
    <col min="11" max="12" width="12.28125" style="0" customWidth="1"/>
    <col min="13" max="13" width="11.57421875" style="0" customWidth="1"/>
    <col min="14" max="14" width="12.28125" style="0" customWidth="1"/>
    <col min="15" max="15" width="9.00390625" style="0" hidden="1" customWidth="1"/>
    <col min="16" max="16" width="4.28125" style="0" hidden="1" customWidth="1"/>
    <col min="17" max="17" width="6.421875" style="0" hidden="1" customWidth="1"/>
    <col min="18" max="18" width="4.7109375" style="0" hidden="1" customWidth="1"/>
    <col min="19" max="19" width="3.57421875" style="0" customWidth="1"/>
    <col min="20" max="20" width="5.7109375" style="0" hidden="1" customWidth="1"/>
    <col min="21" max="21" width="4.8515625" style="0" customWidth="1"/>
    <col min="22" max="22" width="13.57421875" style="0" customWidth="1"/>
    <col min="23" max="23" width="9.8515625" style="0" bestFit="1" customWidth="1"/>
    <col min="24" max="24" width="10.140625" style="0" customWidth="1"/>
  </cols>
  <sheetData>
    <row r="1" ht="4.5" customHeight="1"/>
    <row r="2" spans="2:15" ht="16.5" customHeight="1">
      <c r="B2" s="271"/>
      <c r="C2" s="271"/>
      <c r="D2" s="271"/>
      <c r="E2" s="431" t="s">
        <v>167</v>
      </c>
      <c r="F2" s="271"/>
      <c r="G2" s="271"/>
      <c r="H2" s="273" t="s">
        <v>52</v>
      </c>
      <c r="I2" s="271"/>
      <c r="J2" s="271"/>
      <c r="K2" s="271"/>
      <c r="L2" s="271"/>
      <c r="M2" s="271"/>
      <c r="N2" s="271"/>
      <c r="O2" s="271"/>
    </row>
    <row r="3" spans="2:15" ht="12" customHeight="1">
      <c r="B3" s="271"/>
      <c r="C3" s="271"/>
      <c r="D3" s="271"/>
      <c r="E3" s="274"/>
      <c r="F3" s="271"/>
      <c r="G3" s="271"/>
      <c r="H3" s="273"/>
      <c r="I3" s="271"/>
      <c r="J3" s="271"/>
      <c r="K3" s="271"/>
      <c r="L3" s="271"/>
      <c r="M3" s="271"/>
      <c r="N3" s="271"/>
      <c r="O3" s="271"/>
    </row>
    <row r="4" spans="2:15" ht="12" customHeight="1" hidden="1">
      <c r="B4" s="271"/>
      <c r="C4" s="271"/>
      <c r="D4" s="271"/>
      <c r="E4" s="274"/>
      <c r="F4" s="271"/>
      <c r="G4" s="271"/>
      <c r="H4" s="273"/>
      <c r="I4" s="271"/>
      <c r="J4" s="271"/>
      <c r="K4" s="271"/>
      <c r="L4" s="271"/>
      <c r="M4" s="271"/>
      <c r="N4" s="271"/>
      <c r="O4" s="271"/>
    </row>
    <row r="5" spans="2:15" ht="13.5" customHeight="1" hidden="1">
      <c r="B5" s="271"/>
      <c r="C5" s="271"/>
      <c r="D5" s="271"/>
      <c r="E5" s="397"/>
      <c r="F5" s="271"/>
      <c r="G5" s="271"/>
      <c r="H5" s="273"/>
      <c r="I5" s="271"/>
      <c r="J5" s="271"/>
      <c r="K5" s="271"/>
      <c r="L5" s="271"/>
      <c r="M5" s="271"/>
      <c r="N5" s="271"/>
      <c r="O5" s="271"/>
    </row>
    <row r="6" spans="2:15" ht="17.25" customHeight="1">
      <c r="B6" s="271"/>
      <c r="C6" s="271"/>
      <c r="D6" s="271"/>
      <c r="E6" s="272"/>
      <c r="F6" s="271"/>
      <c r="G6" s="271"/>
      <c r="H6" s="273"/>
      <c r="I6" s="271"/>
      <c r="J6" s="271"/>
      <c r="K6" s="271"/>
      <c r="L6" s="271"/>
      <c r="M6" s="271"/>
      <c r="N6" s="271"/>
      <c r="O6" s="271"/>
    </row>
    <row r="7" spans="2:19" ht="16.5" customHeight="1">
      <c r="B7" s="271"/>
      <c r="C7" s="271"/>
      <c r="D7" s="275" t="s">
        <v>158</v>
      </c>
      <c r="E7" s="274"/>
      <c r="F7" s="271"/>
      <c r="G7" s="271"/>
      <c r="H7" s="451"/>
      <c r="I7" s="271"/>
      <c r="J7" s="271"/>
      <c r="K7" s="271"/>
      <c r="L7" s="271"/>
      <c r="M7" s="271"/>
      <c r="N7" s="271"/>
      <c r="O7" s="271"/>
      <c r="P7" s="452"/>
      <c r="Q7" s="452"/>
      <c r="R7" s="452"/>
      <c r="S7" s="452"/>
    </row>
    <row r="8" spans="2:15" ht="4.5" customHeight="1">
      <c r="B8" s="271"/>
      <c r="C8" s="271"/>
      <c r="D8" s="275"/>
      <c r="E8" s="274"/>
      <c r="F8" s="271"/>
      <c r="G8" s="271"/>
      <c r="H8" s="273"/>
      <c r="I8" s="271"/>
      <c r="J8" s="271"/>
      <c r="K8" s="271"/>
      <c r="L8" s="271"/>
      <c r="M8" s="271"/>
      <c r="N8" s="271"/>
      <c r="O8" s="271"/>
    </row>
    <row r="9" spans="2:15" ht="16.5" customHeight="1" hidden="1">
      <c r="B9" s="271"/>
      <c r="C9" s="271"/>
      <c r="D9" s="275"/>
      <c r="E9" s="274"/>
      <c r="F9" s="271"/>
      <c r="G9" s="271"/>
      <c r="H9" s="273"/>
      <c r="I9" s="271"/>
      <c r="J9" s="271"/>
      <c r="K9" s="271"/>
      <c r="L9" s="271"/>
      <c r="M9" s="271"/>
      <c r="N9" s="271"/>
      <c r="O9" s="271"/>
    </row>
    <row r="10" spans="2:15" ht="10.5" customHeight="1" hidden="1">
      <c r="B10" s="271"/>
      <c r="C10" s="271"/>
      <c r="D10" s="271"/>
      <c r="E10" s="271"/>
      <c r="F10" s="271"/>
      <c r="G10" s="271"/>
      <c r="H10" s="271"/>
      <c r="I10" s="271"/>
      <c r="J10" s="271"/>
      <c r="K10" s="271"/>
      <c r="L10" s="271"/>
      <c r="M10" s="271"/>
      <c r="N10" s="271"/>
      <c r="O10" s="271"/>
    </row>
    <row r="11" spans="2:18" ht="14.25" customHeight="1" hidden="1">
      <c r="B11" s="510" t="s">
        <v>2</v>
      </c>
      <c r="C11" s="493"/>
      <c r="D11" s="493"/>
      <c r="E11" s="493"/>
      <c r="F11" s="493"/>
      <c r="G11" s="493"/>
      <c r="H11" s="493"/>
      <c r="I11" s="493"/>
      <c r="J11" s="493"/>
      <c r="K11" s="493"/>
      <c r="L11" s="493"/>
      <c r="M11" s="493"/>
      <c r="N11" s="493"/>
      <c r="O11" s="494"/>
      <c r="P11" s="16"/>
      <c r="Q11" s="16"/>
      <c r="R11" s="16"/>
    </row>
    <row r="12" spans="2:18" ht="16.5" customHeight="1">
      <c r="B12" s="511" t="s">
        <v>137</v>
      </c>
      <c r="C12" s="512"/>
      <c r="D12" s="512"/>
      <c r="E12" s="512"/>
      <c r="F12" s="512"/>
      <c r="G12" s="512"/>
      <c r="H12" s="512"/>
      <c r="I12" s="512"/>
      <c r="J12" s="512"/>
      <c r="K12" s="512"/>
      <c r="L12" s="512"/>
      <c r="M12" s="512"/>
      <c r="N12" s="513"/>
      <c r="O12" s="276"/>
      <c r="P12" s="18"/>
      <c r="Q12" s="18"/>
      <c r="R12" s="18"/>
    </row>
    <row r="13" spans="2:15" ht="12.75" hidden="1">
      <c r="B13" s="277" t="s">
        <v>3</v>
      </c>
      <c r="C13" s="278"/>
      <c r="D13" s="278"/>
      <c r="E13" s="278"/>
      <c r="F13" s="278"/>
      <c r="G13" s="278"/>
      <c r="H13" s="278"/>
      <c r="I13" s="278"/>
      <c r="J13" s="278"/>
      <c r="K13" s="278"/>
      <c r="L13" s="278"/>
      <c r="M13" s="278"/>
      <c r="N13" s="278"/>
      <c r="O13" s="279"/>
    </row>
    <row r="14" spans="2:15" ht="17.25" customHeight="1" hidden="1" thickBot="1">
      <c r="B14" s="280"/>
      <c r="C14" s="281"/>
      <c r="D14" s="281"/>
      <c r="E14" s="282"/>
      <c r="F14" s="283"/>
      <c r="G14" s="281"/>
      <c r="H14" s="281"/>
      <c r="I14" s="281"/>
      <c r="J14" s="281"/>
      <c r="K14" s="281"/>
      <c r="L14" s="281"/>
      <c r="M14" s="281"/>
      <c r="N14" s="282"/>
      <c r="O14" s="279"/>
    </row>
    <row r="15" spans="2:15" ht="4.5" customHeight="1">
      <c r="B15" s="277"/>
      <c r="C15" s="278"/>
      <c r="D15" s="278"/>
      <c r="E15" s="278"/>
      <c r="F15" s="278"/>
      <c r="G15" s="278"/>
      <c r="H15" s="278"/>
      <c r="I15" s="278"/>
      <c r="J15" s="278"/>
      <c r="K15" s="278"/>
      <c r="L15" s="278"/>
      <c r="M15" s="278"/>
      <c r="N15" s="278"/>
      <c r="O15" s="279"/>
    </row>
    <row r="16" spans="2:15" ht="10.5" customHeight="1" hidden="1">
      <c r="B16" s="277"/>
      <c r="C16" s="278"/>
      <c r="D16" s="278"/>
      <c r="E16" s="278"/>
      <c r="F16" s="278"/>
      <c r="G16" s="278"/>
      <c r="H16" s="284">
        <f>H21+H22+H23+H24+H25+H27+H29+H33+H34+H35+H36+H37+H38+H40+H41+H42+H51+H66+H68+H72+H74+H77+H79+H80+H81+H82+H83+H84+H85+H86+H87+H88+H93+H94+H95+H96+H97+H98+H99+H100+H105+H106+H108+H109+H111+H112+H113+H114+H116</f>
        <v>145687000</v>
      </c>
      <c r="I16" s="284">
        <f>I24</f>
        <v>60801000</v>
      </c>
      <c r="J16" s="285">
        <f>J21+J24</f>
        <v>5742000</v>
      </c>
      <c r="K16" s="286"/>
      <c r="L16" s="286"/>
      <c r="M16" s="286"/>
      <c r="N16" s="286"/>
      <c r="O16" s="287"/>
    </row>
    <row r="17" spans="2:15" ht="7.5" customHeight="1" hidden="1">
      <c r="B17" s="277"/>
      <c r="C17" s="278"/>
      <c r="D17" s="278"/>
      <c r="E17" s="278"/>
      <c r="F17" s="278"/>
      <c r="G17" s="278"/>
      <c r="H17" s="278"/>
      <c r="I17" s="278"/>
      <c r="J17" s="278"/>
      <c r="K17" s="278"/>
      <c r="L17" s="278"/>
      <c r="M17" s="278"/>
      <c r="N17" s="278"/>
      <c r="O17" s="279"/>
    </row>
    <row r="18" spans="2:15" ht="13.5" customHeight="1">
      <c r="B18" s="277"/>
      <c r="C18" s="278"/>
      <c r="D18" s="278"/>
      <c r="E18" s="278"/>
      <c r="F18" s="288"/>
      <c r="G18" s="288"/>
      <c r="H18" s="288"/>
      <c r="I18" s="288"/>
      <c r="J18" s="495"/>
      <c r="K18" s="495"/>
      <c r="L18" s="495"/>
      <c r="M18" s="495"/>
      <c r="N18" s="495"/>
      <c r="O18" s="496"/>
    </row>
    <row r="19" spans="2:23" ht="27.75" customHeight="1">
      <c r="B19" s="454" t="s">
        <v>55</v>
      </c>
      <c r="C19" s="453" t="s">
        <v>56</v>
      </c>
      <c r="D19" s="422"/>
      <c r="E19" s="423" t="s">
        <v>0</v>
      </c>
      <c r="F19" s="424" t="s">
        <v>4</v>
      </c>
      <c r="G19" s="424" t="s">
        <v>5</v>
      </c>
      <c r="H19" s="424" t="s">
        <v>1</v>
      </c>
      <c r="I19" s="424" t="s">
        <v>6</v>
      </c>
      <c r="J19" s="425">
        <v>2013</v>
      </c>
      <c r="K19" s="423" t="s">
        <v>159</v>
      </c>
      <c r="L19" s="426" t="s">
        <v>160</v>
      </c>
      <c r="M19" s="423">
        <v>2020</v>
      </c>
      <c r="N19" s="427">
        <v>2021</v>
      </c>
      <c r="O19" s="212" t="s">
        <v>7</v>
      </c>
      <c r="P19" s="136" t="s">
        <v>40</v>
      </c>
      <c r="Q19" s="10" t="s">
        <v>41</v>
      </c>
      <c r="R19" s="40" t="s">
        <v>42</v>
      </c>
      <c r="T19" s="58"/>
      <c r="W19" s="193"/>
    </row>
    <row r="20" spans="2:23" ht="16.5" customHeight="1">
      <c r="B20" s="421">
        <v>1</v>
      </c>
      <c r="C20" s="421">
        <v>2</v>
      </c>
      <c r="D20" s="428">
        <v>3</v>
      </c>
      <c r="E20" s="421">
        <v>4</v>
      </c>
      <c r="F20" s="289">
        <v>3</v>
      </c>
      <c r="G20" s="421">
        <v>4</v>
      </c>
      <c r="H20" s="421">
        <v>5</v>
      </c>
      <c r="I20" s="421">
        <v>6</v>
      </c>
      <c r="J20" s="429">
        <v>7</v>
      </c>
      <c r="K20" s="421">
        <v>5</v>
      </c>
      <c r="L20" s="428">
        <v>6</v>
      </c>
      <c r="M20" s="421">
        <v>7</v>
      </c>
      <c r="N20" s="430">
        <v>8</v>
      </c>
      <c r="O20" s="213">
        <v>11</v>
      </c>
      <c r="P20" s="136"/>
      <c r="Q20" s="10"/>
      <c r="R20" s="41"/>
      <c r="W20" s="193"/>
    </row>
    <row r="21" spans="2:23" ht="27.75" customHeight="1" hidden="1">
      <c r="B21" s="153"/>
      <c r="C21" s="156"/>
      <c r="D21" s="249"/>
      <c r="E21" s="106"/>
      <c r="F21" s="219"/>
      <c r="G21" s="86"/>
      <c r="H21" s="87"/>
      <c r="I21" s="87"/>
      <c r="J21" s="205"/>
      <c r="K21" s="138"/>
      <c r="L21" s="210"/>
      <c r="M21" s="210"/>
      <c r="N21" s="139"/>
      <c r="O21" s="214"/>
      <c r="P21" s="21">
        <v>511</v>
      </c>
      <c r="Q21" s="42" t="s">
        <v>29</v>
      </c>
      <c r="R21" s="43" t="s">
        <v>28</v>
      </c>
      <c r="S21" s="29"/>
      <c r="W21" s="193"/>
    </row>
    <row r="22" spans="2:24" ht="21" customHeight="1" hidden="1" thickBot="1">
      <c r="B22" s="154"/>
      <c r="C22" s="157"/>
      <c r="D22" s="250"/>
      <c r="E22" s="254"/>
      <c r="F22" s="251"/>
      <c r="G22" s="88"/>
      <c r="H22" s="89"/>
      <c r="I22" s="89"/>
      <c r="J22" s="206"/>
      <c r="K22" s="140"/>
      <c r="L22" s="211"/>
      <c r="M22" s="211"/>
      <c r="N22" s="141"/>
      <c r="O22" s="215"/>
      <c r="P22" s="71">
        <v>512</v>
      </c>
      <c r="Q22" s="72" t="s">
        <v>34</v>
      </c>
      <c r="R22" s="73" t="s">
        <v>28</v>
      </c>
      <c r="S22" s="29"/>
      <c r="W22" s="194"/>
      <c r="X22" s="122"/>
    </row>
    <row r="23" spans="2:23" ht="26.25" customHeight="1" hidden="1" thickBot="1">
      <c r="B23" s="155"/>
      <c r="C23" s="158"/>
      <c r="D23" s="222"/>
      <c r="E23" s="240"/>
      <c r="F23" s="252"/>
      <c r="G23" s="132"/>
      <c r="H23" s="241"/>
      <c r="I23" s="241"/>
      <c r="J23" s="242"/>
      <c r="K23" s="243"/>
      <c r="L23" s="239"/>
      <c r="M23" s="239"/>
      <c r="N23" s="244"/>
      <c r="O23" s="216"/>
      <c r="P23" s="63">
        <v>512</v>
      </c>
      <c r="Q23" s="64" t="s">
        <v>30</v>
      </c>
      <c r="R23" s="65" t="s">
        <v>28</v>
      </c>
      <c r="S23" s="29"/>
      <c r="T23" s="58">
        <f>K21+K23</f>
        <v>0</v>
      </c>
      <c r="V23" s="58" t="e">
        <f>K21+K23+#REF!+K25+K29+K33+K34+K35+K36+K37+K38+K40+K41+K42+K51+K66+K72+K74+K77+K78+K80+K81+K82+K83+K84+K85+K86+K87+K88+K93+K94+K95+K96+K97+K98+K99+K100+K105+K106+K108+K109+K111+K112+K113+K114+K115+K116</f>
        <v>#REF!</v>
      </c>
      <c r="W23" s="193"/>
    </row>
    <row r="24" spans="2:24" ht="24.75" customHeight="1">
      <c r="B24" s="290" t="s">
        <v>69</v>
      </c>
      <c r="C24" s="291"/>
      <c r="D24" s="292" t="s">
        <v>54</v>
      </c>
      <c r="E24" s="514" t="s">
        <v>122</v>
      </c>
      <c r="F24" s="103">
        <v>2011</v>
      </c>
      <c r="G24" s="103">
        <v>2014</v>
      </c>
      <c r="H24" s="245">
        <v>68736000</v>
      </c>
      <c r="I24" s="245">
        <v>60801000</v>
      </c>
      <c r="J24" s="245">
        <v>5742000</v>
      </c>
      <c r="K24" s="516">
        <v>13500000</v>
      </c>
      <c r="L24" s="444">
        <v>3136073</v>
      </c>
      <c r="M24" s="519"/>
      <c r="N24" s="505"/>
      <c r="O24" s="217"/>
      <c r="P24" s="61">
        <v>511</v>
      </c>
      <c r="Q24" s="62" t="s">
        <v>29</v>
      </c>
      <c r="R24" s="54" t="s">
        <v>28</v>
      </c>
      <c r="S24" s="29"/>
      <c r="W24" s="193"/>
      <c r="X24" s="58"/>
    </row>
    <row r="25" spans="2:23" ht="19.5" customHeight="1" hidden="1">
      <c r="B25" s="293"/>
      <c r="C25" s="291"/>
      <c r="D25" s="294"/>
      <c r="E25" s="514"/>
      <c r="F25" s="248"/>
      <c r="G25" s="90"/>
      <c r="H25" s="91"/>
      <c r="I25" s="91"/>
      <c r="J25" s="207"/>
      <c r="K25" s="517"/>
      <c r="L25" s="445"/>
      <c r="M25" s="520"/>
      <c r="N25" s="506"/>
      <c r="O25" s="214"/>
      <c r="P25" s="10">
        <v>511</v>
      </c>
      <c r="Q25" s="42" t="s">
        <v>29</v>
      </c>
      <c r="R25" s="43" t="s">
        <v>28</v>
      </c>
      <c r="S25" s="29"/>
      <c r="W25" s="193"/>
    </row>
    <row r="26" spans="2:23" ht="21.75" customHeight="1" hidden="1">
      <c r="B26" s="293"/>
      <c r="C26" s="291"/>
      <c r="D26" s="294"/>
      <c r="E26" s="514"/>
      <c r="F26" s="219"/>
      <c r="G26" s="86"/>
      <c r="H26" s="87"/>
      <c r="I26" s="87"/>
      <c r="J26" s="205"/>
      <c r="K26" s="517"/>
      <c r="L26" s="445"/>
      <c r="M26" s="520"/>
      <c r="N26" s="506"/>
      <c r="O26" s="214"/>
      <c r="P26" s="10"/>
      <c r="Q26" s="42"/>
      <c r="R26" s="43"/>
      <c r="S26" s="29"/>
      <c r="W26" s="193"/>
    </row>
    <row r="27" spans="2:23" ht="20.25" customHeight="1" hidden="1">
      <c r="B27" s="293"/>
      <c r="C27" s="291"/>
      <c r="D27" s="294"/>
      <c r="E27" s="514"/>
      <c r="F27" s="219"/>
      <c r="G27" s="86"/>
      <c r="H27" s="87"/>
      <c r="I27" s="87"/>
      <c r="J27" s="205"/>
      <c r="K27" s="517"/>
      <c r="L27" s="445"/>
      <c r="M27" s="520"/>
      <c r="N27" s="506"/>
      <c r="O27" s="214"/>
      <c r="P27" s="10">
        <v>511</v>
      </c>
      <c r="Q27" s="42" t="s">
        <v>38</v>
      </c>
      <c r="R27" s="43" t="s">
        <v>28</v>
      </c>
      <c r="S27" s="29"/>
      <c r="W27" s="193"/>
    </row>
    <row r="28" spans="2:23" ht="18.75" customHeight="1" hidden="1">
      <c r="B28" s="293"/>
      <c r="C28" s="291"/>
      <c r="D28" s="294"/>
      <c r="E28" s="514"/>
      <c r="F28" s="219"/>
      <c r="G28" s="86"/>
      <c r="H28" s="87"/>
      <c r="I28" s="87"/>
      <c r="J28" s="205"/>
      <c r="K28" s="517"/>
      <c r="L28" s="445"/>
      <c r="M28" s="520"/>
      <c r="N28" s="506"/>
      <c r="O28" s="214"/>
      <c r="P28" s="10"/>
      <c r="Q28" s="42"/>
      <c r="R28" s="43"/>
      <c r="S28" s="29"/>
      <c r="W28" s="193"/>
    </row>
    <row r="29" spans="2:23" ht="19.5" customHeight="1" hidden="1">
      <c r="B29" s="293"/>
      <c r="C29" s="291"/>
      <c r="D29" s="294"/>
      <c r="E29" s="514"/>
      <c r="F29" s="253"/>
      <c r="G29" s="164"/>
      <c r="H29" s="246"/>
      <c r="I29" s="246"/>
      <c r="J29" s="247"/>
      <c r="K29" s="517"/>
      <c r="L29" s="445"/>
      <c r="M29" s="520"/>
      <c r="N29" s="506"/>
      <c r="O29" s="214"/>
      <c r="P29" s="10">
        <v>511</v>
      </c>
      <c r="Q29" s="42" t="s">
        <v>29</v>
      </c>
      <c r="R29" s="43" t="s">
        <v>28</v>
      </c>
      <c r="S29" s="29"/>
      <c r="W29" s="193"/>
    </row>
    <row r="30" spans="2:23" ht="37.5" customHeight="1" hidden="1">
      <c r="B30" s="293"/>
      <c r="C30" s="291"/>
      <c r="D30" s="295"/>
      <c r="E30" s="515"/>
      <c r="F30" s="103"/>
      <c r="G30" s="103"/>
      <c r="H30" s="245"/>
      <c r="I30" s="245"/>
      <c r="J30" s="245"/>
      <c r="K30" s="518"/>
      <c r="L30" s="446"/>
      <c r="M30" s="521"/>
      <c r="N30" s="507"/>
      <c r="O30" s="214"/>
      <c r="P30" s="10"/>
      <c r="Q30" s="42"/>
      <c r="R30" s="43"/>
      <c r="S30" s="29"/>
      <c r="W30" s="193"/>
    </row>
    <row r="31" spans="2:24" ht="18" customHeight="1" hidden="1">
      <c r="B31" s="293"/>
      <c r="C31" s="291"/>
      <c r="D31" s="294"/>
      <c r="E31" s="107"/>
      <c r="F31" s="248"/>
      <c r="G31" s="90"/>
      <c r="H31" s="91"/>
      <c r="I31" s="91"/>
      <c r="J31" s="207"/>
      <c r="K31" s="398"/>
      <c r="L31" s="434"/>
      <c r="M31" s="447"/>
      <c r="N31" s="142"/>
      <c r="O31" s="214"/>
      <c r="P31" s="10"/>
      <c r="Q31" s="42"/>
      <c r="R31" s="43"/>
      <c r="S31" s="29"/>
      <c r="W31" s="193"/>
      <c r="X31" s="2"/>
    </row>
    <row r="32" spans="2:23" ht="17.25" customHeight="1" hidden="1">
      <c r="B32" s="293"/>
      <c r="C32" s="291"/>
      <c r="D32" s="294"/>
      <c r="E32" s="223"/>
      <c r="F32" s="221"/>
      <c r="G32" s="236"/>
      <c r="H32" s="237"/>
      <c r="I32" s="237"/>
      <c r="J32" s="238"/>
      <c r="K32" s="399"/>
      <c r="L32" s="435"/>
      <c r="M32" s="138"/>
      <c r="N32" s="143"/>
      <c r="O32" s="214"/>
      <c r="P32" s="10"/>
      <c r="Q32" s="42"/>
      <c r="R32" s="43"/>
      <c r="S32" s="29"/>
      <c r="W32" s="193"/>
    </row>
    <row r="33" spans="2:24" ht="15.75" customHeight="1">
      <c r="B33" s="296"/>
      <c r="C33" s="297"/>
      <c r="D33" s="298"/>
      <c r="E33" s="256" t="s">
        <v>124</v>
      </c>
      <c r="F33" s="220">
        <v>2014</v>
      </c>
      <c r="G33" s="92">
        <v>2014</v>
      </c>
      <c r="H33" s="93">
        <v>51000</v>
      </c>
      <c r="I33" s="93"/>
      <c r="J33" s="208"/>
      <c r="K33" s="400">
        <v>370000</v>
      </c>
      <c r="L33" s="402">
        <v>294514</v>
      </c>
      <c r="M33" s="144"/>
      <c r="N33" s="144"/>
      <c r="O33" s="162"/>
      <c r="P33" s="44">
        <v>514</v>
      </c>
      <c r="Q33" s="43" t="s">
        <v>31</v>
      </c>
      <c r="R33" s="43" t="s">
        <v>28</v>
      </c>
      <c r="S33" s="29"/>
      <c r="W33" s="193"/>
      <c r="X33" s="58"/>
    </row>
    <row r="34" spans="2:24" ht="15" customHeight="1">
      <c r="B34" s="299"/>
      <c r="C34" s="300"/>
      <c r="D34" s="301"/>
      <c r="E34" s="256" t="s">
        <v>58</v>
      </c>
      <c r="F34" s="221">
        <v>2014</v>
      </c>
      <c r="G34" s="94">
        <v>2014</v>
      </c>
      <c r="H34" s="95">
        <v>100000</v>
      </c>
      <c r="I34" s="95"/>
      <c r="J34" s="209"/>
      <c r="K34" s="400">
        <v>300000</v>
      </c>
      <c r="L34" s="402">
        <v>0</v>
      </c>
      <c r="M34" s="145"/>
      <c r="N34" s="145"/>
      <c r="O34" s="161"/>
      <c r="P34" s="45">
        <v>515</v>
      </c>
      <c r="Q34" s="46" t="s">
        <v>32</v>
      </c>
      <c r="R34" s="43" t="s">
        <v>28</v>
      </c>
      <c r="S34" s="29"/>
      <c r="W34" s="193"/>
      <c r="X34" s="58"/>
    </row>
    <row r="35" spans="2:24" ht="15" customHeight="1" hidden="1">
      <c r="B35" s="299"/>
      <c r="C35" s="300"/>
      <c r="D35" s="301"/>
      <c r="E35" s="256" t="s">
        <v>59</v>
      </c>
      <c r="F35" s="221">
        <v>2014</v>
      </c>
      <c r="G35" s="94">
        <v>2014</v>
      </c>
      <c r="H35" s="95">
        <v>100000</v>
      </c>
      <c r="I35" s="95"/>
      <c r="J35" s="209"/>
      <c r="K35" s="400"/>
      <c r="L35" s="402"/>
      <c r="M35" s="145"/>
      <c r="N35" s="145"/>
      <c r="O35" s="161"/>
      <c r="P35" s="45">
        <v>515</v>
      </c>
      <c r="Q35" s="46" t="s">
        <v>32</v>
      </c>
      <c r="R35" s="43" t="s">
        <v>28</v>
      </c>
      <c r="S35" s="29"/>
      <c r="W35" s="193"/>
      <c r="X35" s="58"/>
    </row>
    <row r="36" spans="2:24" ht="15" customHeight="1">
      <c r="B36" s="299"/>
      <c r="C36" s="300"/>
      <c r="D36" s="301"/>
      <c r="E36" s="256" t="s">
        <v>113</v>
      </c>
      <c r="F36" s="221"/>
      <c r="G36" s="94"/>
      <c r="H36" s="95"/>
      <c r="I36" s="95"/>
      <c r="J36" s="209"/>
      <c r="K36" s="400">
        <v>11750000</v>
      </c>
      <c r="L36" s="402">
        <v>7081682</v>
      </c>
      <c r="M36" s="145">
        <v>4000000</v>
      </c>
      <c r="N36" s="145"/>
      <c r="O36" s="161"/>
      <c r="P36" s="45">
        <v>512</v>
      </c>
      <c r="Q36" s="46" t="s">
        <v>33</v>
      </c>
      <c r="R36" s="43" t="s">
        <v>28</v>
      </c>
      <c r="S36" s="29"/>
      <c r="W36" s="195"/>
      <c r="X36" s="58"/>
    </row>
    <row r="37" spans="2:24" ht="18" customHeight="1" hidden="1">
      <c r="B37" s="299"/>
      <c r="C37" s="300"/>
      <c r="D37" s="301"/>
      <c r="E37" s="256"/>
      <c r="F37" s="221">
        <v>2014</v>
      </c>
      <c r="G37" s="94">
        <v>2014</v>
      </c>
      <c r="H37" s="95">
        <v>1490000</v>
      </c>
      <c r="I37" s="95"/>
      <c r="J37" s="209"/>
      <c r="K37" s="400"/>
      <c r="L37" s="402"/>
      <c r="M37" s="145"/>
      <c r="N37" s="145"/>
      <c r="O37" s="161"/>
      <c r="P37" s="45">
        <v>512</v>
      </c>
      <c r="Q37" s="46" t="s">
        <v>34</v>
      </c>
      <c r="R37" s="43" t="s">
        <v>28</v>
      </c>
      <c r="S37" s="29"/>
      <c r="W37" s="193"/>
      <c r="X37" s="58"/>
    </row>
    <row r="38" spans="2:24" ht="14.25" customHeight="1">
      <c r="B38" s="299"/>
      <c r="C38" s="300"/>
      <c r="D38" s="301"/>
      <c r="E38" s="256" t="s">
        <v>109</v>
      </c>
      <c r="F38" s="221">
        <v>2014</v>
      </c>
      <c r="G38" s="94">
        <v>2014</v>
      </c>
      <c r="H38" s="95">
        <v>140000</v>
      </c>
      <c r="I38" s="95"/>
      <c r="J38" s="209"/>
      <c r="K38" s="400">
        <v>2100000</v>
      </c>
      <c r="L38" s="402">
        <v>1692300</v>
      </c>
      <c r="M38" s="145"/>
      <c r="N38" s="145"/>
      <c r="O38" s="161"/>
      <c r="P38" s="45">
        <v>512</v>
      </c>
      <c r="Q38" s="46" t="s">
        <v>35</v>
      </c>
      <c r="R38" s="43" t="s">
        <v>28</v>
      </c>
      <c r="S38" s="29"/>
      <c r="W38" s="193"/>
      <c r="X38" s="58"/>
    </row>
    <row r="39" spans="2:24" ht="13.5" customHeight="1">
      <c r="B39" s="299"/>
      <c r="C39" s="300"/>
      <c r="D39" s="301"/>
      <c r="E39" s="256" t="s">
        <v>126</v>
      </c>
      <c r="F39" s="221"/>
      <c r="G39" s="94"/>
      <c r="H39" s="95"/>
      <c r="I39" s="95"/>
      <c r="J39" s="209"/>
      <c r="K39" s="400">
        <v>1163000</v>
      </c>
      <c r="L39" s="402">
        <v>1067400</v>
      </c>
      <c r="M39" s="145"/>
      <c r="N39" s="145"/>
      <c r="O39" s="161"/>
      <c r="P39" s="45"/>
      <c r="Q39" s="46"/>
      <c r="R39" s="43"/>
      <c r="S39" s="29"/>
      <c r="W39" s="193"/>
      <c r="X39" s="58"/>
    </row>
    <row r="40" spans="2:24" ht="15.75" customHeight="1" hidden="1">
      <c r="B40" s="299"/>
      <c r="C40" s="300"/>
      <c r="D40" s="301"/>
      <c r="E40" s="256"/>
      <c r="F40" s="221">
        <v>2014</v>
      </c>
      <c r="G40" s="94">
        <v>2014</v>
      </c>
      <c r="H40" s="95">
        <v>2500000</v>
      </c>
      <c r="I40" s="95"/>
      <c r="J40" s="209"/>
      <c r="K40" s="400"/>
      <c r="L40" s="402"/>
      <c r="M40" s="145"/>
      <c r="N40" s="145"/>
      <c r="O40" s="161"/>
      <c r="P40" s="45">
        <v>541</v>
      </c>
      <c r="Q40" s="46" t="s">
        <v>36</v>
      </c>
      <c r="R40" s="43" t="s">
        <v>28</v>
      </c>
      <c r="S40" s="29"/>
      <c r="W40" s="193"/>
      <c r="X40" s="58"/>
    </row>
    <row r="41" spans="2:24" ht="25.5" customHeight="1">
      <c r="B41" s="299"/>
      <c r="C41" s="300"/>
      <c r="D41" s="301"/>
      <c r="E41" s="257" t="s">
        <v>140</v>
      </c>
      <c r="F41" s="221">
        <v>20014</v>
      </c>
      <c r="G41" s="94">
        <v>2014</v>
      </c>
      <c r="H41" s="93">
        <v>64000000</v>
      </c>
      <c r="I41" s="93"/>
      <c r="J41" s="208"/>
      <c r="K41" s="401">
        <v>1860000</v>
      </c>
      <c r="L41" s="401">
        <v>620000</v>
      </c>
      <c r="M41" s="145"/>
      <c r="N41" s="231"/>
      <c r="O41" s="162"/>
      <c r="P41" s="22">
        <v>621</v>
      </c>
      <c r="Q41" s="43" t="s">
        <v>51</v>
      </c>
      <c r="R41" s="43" t="s">
        <v>43</v>
      </c>
      <c r="S41" s="29"/>
      <c r="W41" s="193"/>
      <c r="X41" s="58"/>
    </row>
    <row r="42" spans="2:24" ht="27" customHeight="1">
      <c r="B42" s="299"/>
      <c r="C42" s="300"/>
      <c r="D42" s="301"/>
      <c r="E42" s="257" t="s">
        <v>143</v>
      </c>
      <c r="F42" s="233"/>
      <c r="G42" s="234"/>
      <c r="H42" s="235"/>
      <c r="I42" s="235"/>
      <c r="J42" s="235"/>
      <c r="K42" s="402">
        <v>6237000</v>
      </c>
      <c r="L42" s="400">
        <v>61164</v>
      </c>
      <c r="M42" s="145"/>
      <c r="N42" s="231"/>
      <c r="O42" s="162"/>
      <c r="P42" s="22">
        <v>621</v>
      </c>
      <c r="Q42" s="43" t="s">
        <v>51</v>
      </c>
      <c r="R42" s="43" t="s">
        <v>43</v>
      </c>
      <c r="S42" s="29"/>
      <c r="W42" s="193"/>
      <c r="X42" s="58"/>
    </row>
    <row r="43" spans="2:24" ht="24.75" customHeight="1" hidden="1">
      <c r="B43" s="299"/>
      <c r="C43" s="300"/>
      <c r="D43" s="301"/>
      <c r="E43" s="258"/>
      <c r="F43" s="221"/>
      <c r="G43" s="94"/>
      <c r="H43" s="93"/>
      <c r="I43" s="93"/>
      <c r="J43" s="208"/>
      <c r="K43" s="401"/>
      <c r="L43" s="401"/>
      <c r="M43" s="145"/>
      <c r="N43" s="231"/>
      <c r="O43" s="218"/>
      <c r="P43" s="203"/>
      <c r="Q43" s="73"/>
      <c r="R43" s="73"/>
      <c r="S43" s="29"/>
      <c r="W43" s="193"/>
      <c r="X43" s="58"/>
    </row>
    <row r="44" spans="2:24" ht="36" customHeight="1">
      <c r="B44" s="299"/>
      <c r="C44" s="300"/>
      <c r="D44" s="301"/>
      <c r="E44" s="259" t="s">
        <v>149</v>
      </c>
      <c r="F44" s="199"/>
      <c r="G44" s="200"/>
      <c r="H44" s="134"/>
      <c r="I44" s="134"/>
      <c r="J44" s="201"/>
      <c r="K44" s="403">
        <v>1740000</v>
      </c>
      <c r="L44" s="403">
        <v>1737428</v>
      </c>
      <c r="M44" s="175"/>
      <c r="N44" s="232"/>
      <c r="O44" s="218"/>
      <c r="P44" s="203"/>
      <c r="Q44" s="73"/>
      <c r="R44" s="73"/>
      <c r="S44" s="29"/>
      <c r="W44" s="193"/>
      <c r="X44" s="58"/>
    </row>
    <row r="45" spans="2:24" ht="27" customHeight="1">
      <c r="B45" s="299"/>
      <c r="C45" s="300"/>
      <c r="D45" s="301"/>
      <c r="E45" s="258" t="s">
        <v>123</v>
      </c>
      <c r="F45" s="221"/>
      <c r="G45" s="94"/>
      <c r="H45" s="93"/>
      <c r="I45" s="93"/>
      <c r="J45" s="208"/>
      <c r="K45" s="401">
        <v>1375000</v>
      </c>
      <c r="L45" s="401">
        <v>1074360</v>
      </c>
      <c r="M45" s="144"/>
      <c r="N45" s="144"/>
      <c r="O45" s="218"/>
      <c r="P45" s="203"/>
      <c r="Q45" s="73"/>
      <c r="R45" s="73"/>
      <c r="S45" s="29"/>
      <c r="W45" s="193"/>
      <c r="X45" s="58"/>
    </row>
    <row r="46" spans="2:24" ht="27" customHeight="1">
      <c r="B46" s="299"/>
      <c r="C46" s="300"/>
      <c r="D46" s="301"/>
      <c r="E46" s="260" t="s">
        <v>144</v>
      </c>
      <c r="F46" s="182"/>
      <c r="G46" s="97"/>
      <c r="H46" s="101"/>
      <c r="I46" s="101"/>
      <c r="J46" s="185"/>
      <c r="K46" s="404">
        <v>6600000</v>
      </c>
      <c r="L46" s="404">
        <v>4605396</v>
      </c>
      <c r="M46" s="148"/>
      <c r="N46" s="148"/>
      <c r="O46" s="218"/>
      <c r="P46" s="203"/>
      <c r="Q46" s="73"/>
      <c r="R46" s="73"/>
      <c r="S46" s="29"/>
      <c r="W46" s="193"/>
      <c r="X46" s="58"/>
    </row>
    <row r="47" spans="2:24" ht="26.25" customHeight="1">
      <c r="B47" s="302"/>
      <c r="C47" s="300"/>
      <c r="D47" s="301"/>
      <c r="E47" s="260" t="s">
        <v>141</v>
      </c>
      <c r="F47" s="199"/>
      <c r="G47" s="200"/>
      <c r="H47" s="134"/>
      <c r="I47" s="134"/>
      <c r="J47" s="201"/>
      <c r="K47" s="401">
        <v>17933000</v>
      </c>
      <c r="L47" s="401">
        <v>17441810</v>
      </c>
      <c r="M47" s="144"/>
      <c r="N47" s="144"/>
      <c r="O47" s="218"/>
      <c r="P47" s="203"/>
      <c r="Q47" s="73"/>
      <c r="R47" s="73"/>
      <c r="S47" s="29"/>
      <c r="W47" s="193"/>
      <c r="X47" s="58"/>
    </row>
    <row r="48" spans="2:24" ht="39" customHeight="1" hidden="1">
      <c r="B48" s="302"/>
      <c r="C48" s="300"/>
      <c r="D48" s="301"/>
      <c r="E48" s="260"/>
      <c r="F48" s="182"/>
      <c r="G48" s="97"/>
      <c r="H48" s="101"/>
      <c r="I48" s="101"/>
      <c r="J48" s="185"/>
      <c r="K48" s="404"/>
      <c r="L48" s="404"/>
      <c r="M48" s="148"/>
      <c r="N48" s="148"/>
      <c r="O48" s="218"/>
      <c r="P48" s="203"/>
      <c r="Q48" s="73"/>
      <c r="R48" s="73"/>
      <c r="S48" s="29"/>
      <c r="W48" s="193"/>
      <c r="X48" s="58"/>
    </row>
    <row r="49" spans="2:24" ht="16.5" customHeight="1" hidden="1">
      <c r="B49" s="302"/>
      <c r="C49" s="300"/>
      <c r="D49" s="301"/>
      <c r="E49" s="258"/>
      <c r="F49" s="233"/>
      <c r="G49" s="234"/>
      <c r="H49" s="235"/>
      <c r="I49" s="235"/>
      <c r="J49" s="235"/>
      <c r="K49" s="402"/>
      <c r="L49" s="402"/>
      <c r="M49" s="144"/>
      <c r="N49" s="144"/>
      <c r="O49" s="105"/>
      <c r="P49" s="38"/>
      <c r="Q49" s="37"/>
      <c r="R49" s="37"/>
      <c r="S49" s="29"/>
      <c r="W49" s="193"/>
      <c r="X49" s="58"/>
    </row>
    <row r="50" spans="2:24" ht="16.5" customHeight="1">
      <c r="B50" s="302"/>
      <c r="C50" s="300"/>
      <c r="D50" s="301"/>
      <c r="E50" s="260" t="s">
        <v>127</v>
      </c>
      <c r="F50" s="172"/>
      <c r="G50" s="173"/>
      <c r="H50" s="187"/>
      <c r="I50" s="187"/>
      <c r="J50" s="187"/>
      <c r="K50" s="405">
        <v>912000</v>
      </c>
      <c r="L50" s="400">
        <v>912000</v>
      </c>
      <c r="M50" s="148"/>
      <c r="N50" s="148"/>
      <c r="O50" s="105"/>
      <c r="P50" s="38"/>
      <c r="Q50" s="37"/>
      <c r="R50" s="37"/>
      <c r="S50" s="204"/>
      <c r="W50" s="193"/>
      <c r="X50" s="58"/>
    </row>
    <row r="51" spans="2:24" ht="26.25" customHeight="1">
      <c r="B51" s="302"/>
      <c r="C51" s="300"/>
      <c r="D51" s="301"/>
      <c r="E51" s="257" t="s">
        <v>148</v>
      </c>
      <c r="F51" s="233"/>
      <c r="G51" s="234"/>
      <c r="H51" s="235"/>
      <c r="I51" s="235"/>
      <c r="J51" s="235"/>
      <c r="K51" s="401">
        <v>300000</v>
      </c>
      <c r="L51" s="401">
        <v>166680</v>
      </c>
      <c r="M51" s="144"/>
      <c r="N51" s="144"/>
      <c r="O51" s="105"/>
      <c r="P51" s="38">
        <v>621</v>
      </c>
      <c r="Q51" s="37" t="s">
        <v>51</v>
      </c>
      <c r="R51" s="37" t="s">
        <v>43</v>
      </c>
      <c r="S51" s="204"/>
      <c r="T51" s="58" t="e">
        <f>#REF!+K25+K29+K33+K34+K35+K36+K37+K38+K40+K41+K42+K51</f>
        <v>#REF!</v>
      </c>
      <c r="W51" s="193"/>
      <c r="X51" s="58"/>
    </row>
    <row r="52" spans="2:24" ht="50.25" customHeight="1">
      <c r="B52" s="302"/>
      <c r="C52" s="300"/>
      <c r="D52" s="301"/>
      <c r="E52" s="261" t="s">
        <v>121</v>
      </c>
      <c r="F52" s="233"/>
      <c r="G52" s="234"/>
      <c r="H52" s="235"/>
      <c r="I52" s="235"/>
      <c r="J52" s="235"/>
      <c r="K52" s="406">
        <v>116485100</v>
      </c>
      <c r="L52" s="406">
        <v>107045513</v>
      </c>
      <c r="M52" s="144">
        <v>20000000</v>
      </c>
      <c r="N52" s="224">
        <v>20000000</v>
      </c>
      <c r="O52" s="105"/>
      <c r="P52" s="38"/>
      <c r="Q52" s="37"/>
      <c r="R52" s="37"/>
      <c r="S52" s="204"/>
      <c r="T52" s="58"/>
      <c r="W52" s="193"/>
      <c r="X52" s="58"/>
    </row>
    <row r="53" spans="2:24" ht="14.25" customHeight="1" hidden="1">
      <c r="B53" s="302"/>
      <c r="C53" s="300"/>
      <c r="D53" s="301"/>
      <c r="E53" s="262"/>
      <c r="F53" s="169"/>
      <c r="G53" s="170"/>
      <c r="H53" s="105"/>
      <c r="I53" s="105"/>
      <c r="J53" s="105"/>
      <c r="K53" s="407"/>
      <c r="L53" s="407"/>
      <c r="M53" s="149"/>
      <c r="N53" s="225"/>
      <c r="O53" s="105"/>
      <c r="P53" s="38"/>
      <c r="Q53" s="37"/>
      <c r="R53" s="37"/>
      <c r="S53" s="204"/>
      <c r="T53" s="58"/>
      <c r="W53" s="193"/>
      <c r="X53" s="58"/>
    </row>
    <row r="54" spans="2:24" ht="15.75" customHeight="1" hidden="1">
      <c r="B54" s="302"/>
      <c r="C54" s="300"/>
      <c r="D54" s="301"/>
      <c r="E54" s="261"/>
      <c r="F54" s="233"/>
      <c r="G54" s="234"/>
      <c r="H54" s="235"/>
      <c r="I54" s="235"/>
      <c r="J54" s="235"/>
      <c r="K54" s="406"/>
      <c r="L54" s="406"/>
      <c r="M54" s="144"/>
      <c r="N54" s="224"/>
      <c r="O54" s="105"/>
      <c r="P54" s="38"/>
      <c r="Q54" s="37"/>
      <c r="R54" s="37"/>
      <c r="S54" s="204"/>
      <c r="T54" s="58"/>
      <c r="W54" s="193"/>
      <c r="X54" s="58"/>
    </row>
    <row r="55" spans="2:24" ht="20.25" customHeight="1" hidden="1">
      <c r="B55" s="302"/>
      <c r="C55" s="300"/>
      <c r="D55" s="301"/>
      <c r="E55" s="262"/>
      <c r="F55" s="169"/>
      <c r="G55" s="170"/>
      <c r="H55" s="105"/>
      <c r="I55" s="105"/>
      <c r="J55" s="105"/>
      <c r="K55" s="407"/>
      <c r="L55" s="407"/>
      <c r="M55" s="149"/>
      <c r="N55" s="225"/>
      <c r="O55" s="105"/>
      <c r="P55" s="38"/>
      <c r="Q55" s="37"/>
      <c r="R55" s="37"/>
      <c r="S55" s="204"/>
      <c r="T55" s="58"/>
      <c r="W55" s="193"/>
      <c r="X55" s="58"/>
    </row>
    <row r="56" spans="2:24" ht="17.25" customHeight="1">
      <c r="B56" s="302"/>
      <c r="C56" s="300"/>
      <c r="D56" s="301"/>
      <c r="E56" s="261" t="s">
        <v>125</v>
      </c>
      <c r="F56" s="233"/>
      <c r="G56" s="234"/>
      <c r="H56" s="235"/>
      <c r="I56" s="235"/>
      <c r="J56" s="235"/>
      <c r="K56" s="406">
        <v>17595000</v>
      </c>
      <c r="L56" s="406">
        <v>6225389</v>
      </c>
      <c r="M56" s="144"/>
      <c r="N56" s="224"/>
      <c r="O56" s="105"/>
      <c r="P56" s="38"/>
      <c r="Q56" s="37"/>
      <c r="R56" s="37"/>
      <c r="S56" s="204"/>
      <c r="T56" s="58"/>
      <c r="W56" s="193"/>
      <c r="X56" s="58"/>
    </row>
    <row r="57" spans="2:24" ht="28.5" customHeight="1">
      <c r="B57" s="302"/>
      <c r="C57" s="300"/>
      <c r="D57" s="301"/>
      <c r="E57" s="261" t="s">
        <v>142</v>
      </c>
      <c r="F57" s="233"/>
      <c r="G57" s="234"/>
      <c r="H57" s="235"/>
      <c r="I57" s="235"/>
      <c r="J57" s="235"/>
      <c r="K57" s="406">
        <v>3829000</v>
      </c>
      <c r="L57" s="406">
        <v>3823506</v>
      </c>
      <c r="M57" s="144"/>
      <c r="N57" s="224"/>
      <c r="O57" s="105"/>
      <c r="P57" s="38"/>
      <c r="Q57" s="37"/>
      <c r="R57" s="37"/>
      <c r="S57" s="204"/>
      <c r="T57" s="58"/>
      <c r="W57" s="193"/>
      <c r="X57" s="58"/>
    </row>
    <row r="58" spans="2:24" ht="24.75" customHeight="1">
      <c r="B58" s="302"/>
      <c r="C58" s="300"/>
      <c r="D58" s="301"/>
      <c r="E58" s="262" t="s">
        <v>128</v>
      </c>
      <c r="F58" s="169"/>
      <c r="G58" s="170"/>
      <c r="H58" s="105"/>
      <c r="I58" s="105"/>
      <c r="J58" s="105"/>
      <c r="K58" s="407">
        <v>1000000</v>
      </c>
      <c r="L58" s="407">
        <v>0</v>
      </c>
      <c r="M58" s="149"/>
      <c r="N58" s="225"/>
      <c r="O58" s="105"/>
      <c r="P58" s="38"/>
      <c r="Q58" s="37"/>
      <c r="R58" s="37"/>
      <c r="S58" s="204"/>
      <c r="T58" s="58"/>
      <c r="W58" s="193"/>
      <c r="X58" s="58"/>
    </row>
    <row r="59" spans="2:24" ht="39" customHeight="1">
      <c r="B59" s="302"/>
      <c r="C59" s="300"/>
      <c r="D59" s="301"/>
      <c r="E59" s="261" t="s">
        <v>130</v>
      </c>
      <c r="F59" s="233"/>
      <c r="G59" s="234"/>
      <c r="H59" s="235"/>
      <c r="I59" s="235"/>
      <c r="J59" s="235"/>
      <c r="K59" s="406">
        <v>3600000</v>
      </c>
      <c r="L59" s="401">
        <v>2990000</v>
      </c>
      <c r="M59" s="144"/>
      <c r="N59" s="224"/>
      <c r="O59" s="105"/>
      <c r="P59" s="38"/>
      <c r="Q59" s="37"/>
      <c r="R59" s="37"/>
      <c r="S59" s="204"/>
      <c r="T59" s="58"/>
      <c r="W59" s="193"/>
      <c r="X59" s="58"/>
    </row>
    <row r="60" spans="2:24" ht="37.5" customHeight="1">
      <c r="B60" s="302"/>
      <c r="C60" s="300"/>
      <c r="D60" s="301"/>
      <c r="E60" s="261" t="s">
        <v>131</v>
      </c>
      <c r="F60" s="233"/>
      <c r="G60" s="234"/>
      <c r="H60" s="235"/>
      <c r="I60" s="235"/>
      <c r="J60" s="235"/>
      <c r="K60" s="406">
        <v>1000000</v>
      </c>
      <c r="L60" s="406">
        <v>999874</v>
      </c>
      <c r="M60" s="144"/>
      <c r="N60" s="224"/>
      <c r="O60" s="105"/>
      <c r="P60" s="38"/>
      <c r="Q60" s="37"/>
      <c r="R60" s="37"/>
      <c r="S60" s="204"/>
      <c r="T60" s="58"/>
      <c r="W60" s="193"/>
      <c r="X60" s="58"/>
    </row>
    <row r="61" spans="2:24" ht="27" customHeight="1">
      <c r="B61" s="302"/>
      <c r="C61" s="300"/>
      <c r="D61" s="301"/>
      <c r="E61" s="261" t="s">
        <v>129</v>
      </c>
      <c r="F61" s="233"/>
      <c r="G61" s="234"/>
      <c r="H61" s="235"/>
      <c r="I61" s="235"/>
      <c r="J61" s="235"/>
      <c r="K61" s="406">
        <v>3600000</v>
      </c>
      <c r="L61" s="401">
        <v>3584070</v>
      </c>
      <c r="M61" s="144"/>
      <c r="N61" s="224"/>
      <c r="O61" s="105"/>
      <c r="P61" s="38"/>
      <c r="Q61" s="37"/>
      <c r="R61" s="37"/>
      <c r="S61" s="204"/>
      <c r="T61" s="58"/>
      <c r="W61" s="193"/>
      <c r="X61" s="58"/>
    </row>
    <row r="62" spans="2:24" ht="39.75" customHeight="1">
      <c r="B62" s="302"/>
      <c r="C62" s="300"/>
      <c r="D62" s="301"/>
      <c r="E62" s="257" t="s">
        <v>145</v>
      </c>
      <c r="F62" s="236"/>
      <c r="G62" s="94"/>
      <c r="H62" s="93"/>
      <c r="I62" s="93"/>
      <c r="J62" s="93"/>
      <c r="K62" s="408">
        <v>400000</v>
      </c>
      <c r="L62" s="400">
        <v>317568</v>
      </c>
      <c r="M62" s="144"/>
      <c r="N62" s="144"/>
      <c r="O62" s="105"/>
      <c r="P62" s="38"/>
      <c r="Q62" s="37"/>
      <c r="R62" s="37"/>
      <c r="S62" s="204"/>
      <c r="T62" s="58"/>
      <c r="W62" s="193"/>
      <c r="X62" s="58"/>
    </row>
    <row r="63" spans="2:24" ht="24.75" customHeight="1">
      <c r="B63" s="302"/>
      <c r="C63" s="385"/>
      <c r="D63" s="301"/>
      <c r="E63" s="257" t="s">
        <v>146</v>
      </c>
      <c r="F63" s="236"/>
      <c r="G63" s="94"/>
      <c r="H63" s="93"/>
      <c r="I63" s="93"/>
      <c r="J63" s="93"/>
      <c r="K63" s="408">
        <v>17835000</v>
      </c>
      <c r="L63" s="408">
        <v>6592982</v>
      </c>
      <c r="M63" s="144"/>
      <c r="N63" s="144"/>
      <c r="O63" s="105"/>
      <c r="P63" s="38"/>
      <c r="Q63" s="37"/>
      <c r="R63" s="37"/>
      <c r="S63" s="204"/>
      <c r="T63" s="58"/>
      <c r="W63" s="193"/>
      <c r="X63" s="58"/>
    </row>
    <row r="64" spans="2:24" ht="27.75" customHeight="1">
      <c r="B64" s="302"/>
      <c r="C64" s="304"/>
      <c r="D64" s="392"/>
      <c r="E64" s="257" t="s">
        <v>132</v>
      </c>
      <c r="F64" s="236"/>
      <c r="G64" s="94"/>
      <c r="H64" s="93"/>
      <c r="I64" s="93"/>
      <c r="J64" s="208"/>
      <c r="K64" s="408">
        <v>22138000</v>
      </c>
      <c r="L64" s="436">
        <v>16908969</v>
      </c>
      <c r="M64" s="144"/>
      <c r="N64" s="144"/>
      <c r="O64" s="105"/>
      <c r="P64" s="38"/>
      <c r="Q64" s="37"/>
      <c r="R64" s="37"/>
      <c r="S64" s="204"/>
      <c r="T64" s="58"/>
      <c r="W64" s="193"/>
      <c r="X64" s="58"/>
    </row>
    <row r="65" spans="2:24" ht="29.25" customHeight="1">
      <c r="B65" s="302"/>
      <c r="C65" s="304"/>
      <c r="D65" s="392"/>
      <c r="E65" s="261" t="s">
        <v>133</v>
      </c>
      <c r="F65" s="233"/>
      <c r="G65" s="234"/>
      <c r="H65" s="235"/>
      <c r="I65" s="235"/>
      <c r="J65" s="235"/>
      <c r="K65" s="408">
        <v>16007000</v>
      </c>
      <c r="L65" s="436">
        <v>11775711</v>
      </c>
      <c r="M65" s="144"/>
      <c r="N65" s="144"/>
      <c r="O65" s="202"/>
      <c r="P65" s="151"/>
      <c r="Q65" s="152"/>
      <c r="R65" s="152"/>
      <c r="S65" s="186"/>
      <c r="T65" s="58"/>
      <c r="W65" s="193"/>
      <c r="X65" s="58"/>
    </row>
    <row r="66" spans="1:24" ht="24" customHeight="1" hidden="1" thickBot="1" thickTop="1">
      <c r="A66" s="123"/>
      <c r="B66" s="302"/>
      <c r="C66" s="304"/>
      <c r="D66" s="393"/>
      <c r="E66" s="387"/>
      <c r="F66" s="182"/>
      <c r="G66" s="97"/>
      <c r="H66" s="98"/>
      <c r="I66" s="98"/>
      <c r="J66" s="183"/>
      <c r="K66" s="409"/>
      <c r="L66" s="418"/>
      <c r="M66" s="175"/>
      <c r="N66" s="175"/>
      <c r="O66" s="184"/>
      <c r="P66" s="59">
        <v>512</v>
      </c>
      <c r="Q66" s="60" t="s">
        <v>34</v>
      </c>
      <c r="R66" s="54" t="s">
        <v>28</v>
      </c>
      <c r="S66" s="186"/>
      <c r="W66" s="193"/>
      <c r="X66" s="58"/>
    </row>
    <row r="67" spans="1:24" ht="24" customHeight="1" hidden="1" thickBot="1" thickTop="1">
      <c r="A67" s="124"/>
      <c r="B67" s="302"/>
      <c r="C67" s="304"/>
      <c r="D67" s="393"/>
      <c r="E67" s="387"/>
      <c r="F67" s="199"/>
      <c r="G67" s="200"/>
      <c r="H67" s="226"/>
      <c r="I67" s="226"/>
      <c r="J67" s="255"/>
      <c r="K67" s="409"/>
      <c r="L67" s="418"/>
      <c r="M67" s="175"/>
      <c r="N67" s="175"/>
      <c r="O67" s="184"/>
      <c r="P67" s="59"/>
      <c r="Q67" s="60"/>
      <c r="R67" s="54"/>
      <c r="S67" s="186"/>
      <c r="W67" s="193"/>
      <c r="X67" s="58"/>
    </row>
    <row r="68" spans="1:24" ht="0.75" customHeight="1" hidden="1" thickTop="1">
      <c r="A68" s="124"/>
      <c r="B68" s="305"/>
      <c r="C68" s="306"/>
      <c r="D68" s="390"/>
      <c r="E68" s="388"/>
      <c r="F68" s="132">
        <v>2014</v>
      </c>
      <c r="G68" s="133">
        <v>2014</v>
      </c>
      <c r="H68" s="134">
        <v>300000</v>
      </c>
      <c r="I68" s="134"/>
      <c r="J68" s="201"/>
      <c r="K68" s="410"/>
      <c r="L68" s="437"/>
      <c r="M68" s="149"/>
      <c r="N68" s="149"/>
      <c r="O68" s="184"/>
      <c r="P68" s="59"/>
      <c r="Q68" s="60"/>
      <c r="R68" s="54"/>
      <c r="S68" s="186"/>
      <c r="W68" s="193"/>
      <c r="X68" s="58"/>
    </row>
    <row r="69" spans="1:24" ht="27.75" customHeight="1" hidden="1">
      <c r="A69" s="124"/>
      <c r="B69" s="305"/>
      <c r="C69" s="306"/>
      <c r="D69" s="390"/>
      <c r="E69" s="384"/>
      <c r="F69" s="132"/>
      <c r="G69" s="133"/>
      <c r="H69" s="134"/>
      <c r="I69" s="134"/>
      <c r="J69" s="201"/>
      <c r="K69" s="410"/>
      <c r="L69" s="437"/>
      <c r="M69" s="149"/>
      <c r="N69" s="149"/>
      <c r="O69" s="184"/>
      <c r="P69" s="59"/>
      <c r="Q69" s="60"/>
      <c r="R69" s="54"/>
      <c r="S69" s="186"/>
      <c r="W69" s="193"/>
      <c r="X69" s="58"/>
    </row>
    <row r="70" spans="1:24" ht="15" customHeight="1" hidden="1" thickBot="1" thickTop="1">
      <c r="A70" s="124"/>
      <c r="B70" s="342"/>
      <c r="C70" s="391"/>
      <c r="D70" s="344"/>
      <c r="E70" s="389"/>
      <c r="F70" s="164">
        <v>2014</v>
      </c>
      <c r="G70" s="165">
        <v>2014</v>
      </c>
      <c r="H70" s="166">
        <v>350000</v>
      </c>
      <c r="I70" s="166"/>
      <c r="J70" s="394"/>
      <c r="K70" s="411"/>
      <c r="L70" s="438"/>
      <c r="M70" s="168"/>
      <c r="N70" s="168"/>
      <c r="O70" s="184"/>
      <c r="P70" s="59"/>
      <c r="Q70" s="60"/>
      <c r="R70" s="54"/>
      <c r="S70" s="186"/>
      <c r="W70" s="193"/>
      <c r="X70" s="58"/>
    </row>
    <row r="71" spans="1:24" ht="67.5" customHeight="1" thickBot="1">
      <c r="A71" s="124"/>
      <c r="B71" s="331"/>
      <c r="C71" s="395"/>
      <c r="D71" s="333"/>
      <c r="E71" s="396" t="s">
        <v>155</v>
      </c>
      <c r="F71" s="177"/>
      <c r="G71" s="178"/>
      <c r="H71" s="179"/>
      <c r="I71" s="179"/>
      <c r="J71" s="179"/>
      <c r="K71" s="412">
        <v>10670000</v>
      </c>
      <c r="L71" s="439">
        <v>9825812</v>
      </c>
      <c r="M71" s="150"/>
      <c r="N71" s="150"/>
      <c r="O71" s="184"/>
      <c r="P71" s="59"/>
      <c r="Q71" s="60"/>
      <c r="R71" s="54"/>
      <c r="S71" s="204"/>
      <c r="W71" s="193"/>
      <c r="X71" s="58"/>
    </row>
    <row r="72" spans="1:24" ht="15.75" customHeight="1" thickTop="1">
      <c r="A72" s="124"/>
      <c r="B72" s="302" t="s">
        <v>69</v>
      </c>
      <c r="C72" s="386" t="s">
        <v>118</v>
      </c>
      <c r="D72" s="302" t="s">
        <v>57</v>
      </c>
      <c r="E72" s="263" t="s">
        <v>60</v>
      </c>
      <c r="F72" s="90">
        <v>2014</v>
      </c>
      <c r="G72" s="100">
        <v>2014</v>
      </c>
      <c r="H72" s="101">
        <v>10000</v>
      </c>
      <c r="I72" s="98"/>
      <c r="J72" s="185"/>
      <c r="K72" s="413">
        <v>348000</v>
      </c>
      <c r="L72" s="440">
        <v>298071</v>
      </c>
      <c r="M72" s="450"/>
      <c r="N72" s="148"/>
      <c r="O72" s="162"/>
      <c r="P72" s="45">
        <v>512</v>
      </c>
      <c r="Q72" s="46" t="s">
        <v>34</v>
      </c>
      <c r="R72" s="43" t="s">
        <v>37</v>
      </c>
      <c r="S72" s="29"/>
      <c r="W72" s="193"/>
      <c r="X72" s="58"/>
    </row>
    <row r="73" spans="1:24" ht="26.25" customHeight="1">
      <c r="A73" s="124"/>
      <c r="B73" s="299"/>
      <c r="C73" s="311"/>
      <c r="D73" s="312"/>
      <c r="E73" s="264" t="s">
        <v>150</v>
      </c>
      <c r="F73" s="132"/>
      <c r="G73" s="133"/>
      <c r="H73" s="134"/>
      <c r="I73" s="226"/>
      <c r="J73" s="201"/>
      <c r="K73" s="410">
        <v>815000</v>
      </c>
      <c r="L73" s="407">
        <v>814590</v>
      </c>
      <c r="M73" s="149"/>
      <c r="N73" s="149"/>
      <c r="O73" s="166"/>
      <c r="P73" s="45"/>
      <c r="Q73" s="46"/>
      <c r="R73" s="43"/>
      <c r="S73" s="29"/>
      <c r="W73" s="193"/>
      <c r="X73" s="58"/>
    </row>
    <row r="74" spans="1:24" ht="15.75" customHeight="1" thickBot="1">
      <c r="A74" s="124"/>
      <c r="B74" s="313"/>
      <c r="C74" s="314"/>
      <c r="D74" s="315"/>
      <c r="E74" s="265" t="s">
        <v>134</v>
      </c>
      <c r="F74" s="88">
        <v>2014</v>
      </c>
      <c r="G74" s="102">
        <v>2014</v>
      </c>
      <c r="H74" s="96">
        <v>300000</v>
      </c>
      <c r="I74" s="99"/>
      <c r="J74" s="96"/>
      <c r="K74" s="414">
        <v>427000</v>
      </c>
      <c r="L74" s="448">
        <v>343985</v>
      </c>
      <c r="M74" s="146"/>
      <c r="N74" s="146"/>
      <c r="O74" s="96"/>
      <c r="P74" s="45">
        <v>512</v>
      </c>
      <c r="Q74" s="46" t="s">
        <v>34</v>
      </c>
      <c r="R74" s="43" t="s">
        <v>28</v>
      </c>
      <c r="S74" s="29"/>
      <c r="W74" s="193"/>
      <c r="X74" s="58"/>
    </row>
    <row r="75" spans="1:24" ht="0.75" customHeight="1" hidden="1">
      <c r="A75" s="124"/>
      <c r="B75" s="302"/>
      <c r="C75" s="316"/>
      <c r="D75" s="317"/>
      <c r="E75" s="263"/>
      <c r="F75" s="90"/>
      <c r="G75" s="100"/>
      <c r="H75" s="101"/>
      <c r="I75" s="98"/>
      <c r="J75" s="101"/>
      <c r="K75" s="413"/>
      <c r="L75" s="443"/>
      <c r="M75" s="148"/>
      <c r="N75" s="148"/>
      <c r="O75" s="101"/>
      <c r="P75" s="45"/>
      <c r="Q75" s="46"/>
      <c r="R75" s="43"/>
      <c r="S75" s="29"/>
      <c r="W75" s="193"/>
      <c r="X75" s="58"/>
    </row>
    <row r="76" spans="1:24" ht="0.75" customHeight="1" hidden="1" thickTop="1">
      <c r="A76" s="124"/>
      <c r="B76" s="302"/>
      <c r="C76" s="316"/>
      <c r="D76" s="317"/>
      <c r="E76" s="264"/>
      <c r="F76" s="132"/>
      <c r="G76" s="133"/>
      <c r="H76" s="134"/>
      <c r="I76" s="226"/>
      <c r="J76" s="134"/>
      <c r="K76" s="410"/>
      <c r="L76" s="407"/>
      <c r="M76" s="149"/>
      <c r="N76" s="149"/>
      <c r="O76" s="101"/>
      <c r="P76" s="45"/>
      <c r="Q76" s="46"/>
      <c r="R76" s="43"/>
      <c r="S76" s="29"/>
      <c r="W76" s="193"/>
      <c r="X76" s="58"/>
    </row>
    <row r="77" spans="1:24" ht="0.75" customHeight="1" hidden="1">
      <c r="A77" s="124"/>
      <c r="B77" s="302"/>
      <c r="C77" s="316"/>
      <c r="D77" s="317"/>
      <c r="E77" s="266"/>
      <c r="F77" s="164"/>
      <c r="G77" s="165"/>
      <c r="H77" s="166"/>
      <c r="I77" s="167"/>
      <c r="J77" s="166"/>
      <c r="K77" s="411"/>
      <c r="L77" s="449"/>
      <c r="M77" s="168"/>
      <c r="N77" s="168"/>
      <c r="O77" s="93"/>
      <c r="P77" s="45">
        <v>515</v>
      </c>
      <c r="Q77" s="46" t="s">
        <v>32</v>
      </c>
      <c r="R77" s="43" t="s">
        <v>28</v>
      </c>
      <c r="S77" s="29"/>
      <c r="W77" s="193"/>
      <c r="X77" s="58"/>
    </row>
    <row r="78" spans="1:24" ht="1.5" customHeight="1" hidden="1">
      <c r="A78" s="124"/>
      <c r="B78" s="302" t="s">
        <v>69</v>
      </c>
      <c r="C78" s="316" t="s">
        <v>68</v>
      </c>
      <c r="D78" s="318" t="s">
        <v>65</v>
      </c>
      <c r="E78" s="262"/>
      <c r="F78" s="169"/>
      <c r="G78" s="170"/>
      <c r="H78" s="171"/>
      <c r="I78" s="171"/>
      <c r="J78" s="171"/>
      <c r="K78" s="415"/>
      <c r="L78" s="441"/>
      <c r="M78" s="175"/>
      <c r="N78" s="175"/>
      <c r="O78" s="161"/>
      <c r="P78" s="45">
        <v>515</v>
      </c>
      <c r="Q78" s="46" t="s">
        <v>32</v>
      </c>
      <c r="R78" s="43" t="s">
        <v>37</v>
      </c>
      <c r="S78" s="29"/>
      <c r="W78" s="193"/>
      <c r="X78" s="58"/>
    </row>
    <row r="79" spans="1:24" ht="23.25" customHeight="1" thickTop="1">
      <c r="A79" s="124"/>
      <c r="B79" s="302" t="s">
        <v>69</v>
      </c>
      <c r="C79" s="316" t="s">
        <v>136</v>
      </c>
      <c r="D79" s="522" t="s">
        <v>138</v>
      </c>
      <c r="E79" s="267" t="s">
        <v>66</v>
      </c>
      <c r="F79" s="172"/>
      <c r="G79" s="173"/>
      <c r="H79" s="174"/>
      <c r="I79" s="174"/>
      <c r="J79" s="174"/>
      <c r="K79" s="416">
        <v>250000</v>
      </c>
      <c r="L79" s="442">
        <v>0</v>
      </c>
      <c r="M79" s="147"/>
      <c r="N79" s="147"/>
      <c r="O79" s="161"/>
      <c r="P79" s="45"/>
      <c r="Q79" s="46"/>
      <c r="R79" s="43"/>
      <c r="S79" s="29"/>
      <c r="W79" s="193"/>
      <c r="X79" s="58"/>
    </row>
    <row r="80" spans="1:24" ht="18.75" customHeight="1" thickBot="1">
      <c r="A80" s="124"/>
      <c r="B80" s="303"/>
      <c r="C80" s="319"/>
      <c r="D80" s="523"/>
      <c r="E80" s="268" t="s">
        <v>61</v>
      </c>
      <c r="F80" s="177"/>
      <c r="G80" s="178"/>
      <c r="H80" s="179"/>
      <c r="I80" s="180"/>
      <c r="J80" s="179"/>
      <c r="K80" s="412">
        <v>580000</v>
      </c>
      <c r="L80" s="439">
        <v>559020</v>
      </c>
      <c r="M80" s="150"/>
      <c r="N80" s="150"/>
      <c r="O80" s="162"/>
      <c r="P80" s="45">
        <v>512</v>
      </c>
      <c r="Q80" s="46" t="s">
        <v>30</v>
      </c>
      <c r="R80" s="43" t="s">
        <v>28</v>
      </c>
      <c r="S80" s="29"/>
      <c r="W80" s="193"/>
      <c r="X80" s="58"/>
    </row>
    <row r="81" spans="1:24" ht="0.75" customHeight="1" hidden="1" thickBot="1" thickTop="1">
      <c r="A81" s="125"/>
      <c r="B81" s="320"/>
      <c r="C81" s="321"/>
      <c r="D81" s="322"/>
      <c r="E81" s="269"/>
      <c r="F81" s="192"/>
      <c r="G81" s="196"/>
      <c r="H81" s="197"/>
      <c r="I81" s="197"/>
      <c r="J81" s="197"/>
      <c r="K81" s="417"/>
      <c r="L81" s="417"/>
      <c r="M81" s="198"/>
      <c r="N81" s="198"/>
      <c r="O81" s="163"/>
      <c r="P81" s="67">
        <v>512</v>
      </c>
      <c r="Q81" s="68" t="s">
        <v>35</v>
      </c>
      <c r="R81" s="65" t="s">
        <v>28</v>
      </c>
      <c r="S81" s="29"/>
      <c r="T81" s="58">
        <f>K66+K72+K74+K77+K78+K80+K81</f>
        <v>1355000</v>
      </c>
      <c r="W81" s="193"/>
      <c r="X81" s="58"/>
    </row>
    <row r="82" spans="2:24" ht="22.5" customHeight="1" thickTop="1">
      <c r="B82" s="382" t="s">
        <v>69</v>
      </c>
      <c r="C82" s="383" t="s">
        <v>119</v>
      </c>
      <c r="D82" s="528" t="s">
        <v>135</v>
      </c>
      <c r="E82" s="263" t="s">
        <v>61</v>
      </c>
      <c r="F82" s="90">
        <v>2014</v>
      </c>
      <c r="G82" s="100">
        <v>2014</v>
      </c>
      <c r="H82" s="101">
        <v>200000</v>
      </c>
      <c r="I82" s="101"/>
      <c r="J82" s="101"/>
      <c r="K82" s="413">
        <v>1350000</v>
      </c>
      <c r="L82" s="443">
        <v>1038884</v>
      </c>
      <c r="M82" s="148"/>
      <c r="N82" s="148"/>
      <c r="O82" s="176"/>
      <c r="P82" s="59">
        <v>511</v>
      </c>
      <c r="Q82" s="60" t="s">
        <v>38</v>
      </c>
      <c r="R82" s="54" t="s">
        <v>28</v>
      </c>
      <c r="S82" s="29"/>
      <c r="W82" s="193"/>
      <c r="X82" s="58"/>
    </row>
    <row r="83" spans="2:24" ht="15.75" customHeight="1" hidden="1">
      <c r="B83" s="296"/>
      <c r="C83" s="323"/>
      <c r="D83" s="529"/>
      <c r="E83" s="270"/>
      <c r="F83" s="86"/>
      <c r="G83" s="92"/>
      <c r="H83" s="93"/>
      <c r="I83" s="93"/>
      <c r="J83" s="93"/>
      <c r="K83" s="400"/>
      <c r="L83" s="400"/>
      <c r="M83" s="144"/>
      <c r="N83" s="144"/>
      <c r="O83" s="93"/>
      <c r="P83" s="22">
        <v>512</v>
      </c>
      <c r="Q83" s="43" t="s">
        <v>33</v>
      </c>
      <c r="R83" s="43" t="s">
        <v>28</v>
      </c>
      <c r="S83" s="29"/>
      <c r="W83" s="193"/>
      <c r="X83" s="58"/>
    </row>
    <row r="84" spans="2:24" ht="32.25" customHeight="1" thickBot="1">
      <c r="B84" s="325"/>
      <c r="C84" s="326"/>
      <c r="D84" s="530"/>
      <c r="E84" s="432" t="s">
        <v>147</v>
      </c>
      <c r="F84" s="88">
        <v>2014</v>
      </c>
      <c r="G84" s="102">
        <v>2014</v>
      </c>
      <c r="H84" s="96"/>
      <c r="I84" s="96"/>
      <c r="J84" s="96"/>
      <c r="K84" s="433">
        <v>1190000</v>
      </c>
      <c r="L84" s="433">
        <v>1189080</v>
      </c>
      <c r="M84" s="146"/>
      <c r="N84" s="146"/>
      <c r="O84" s="93"/>
      <c r="P84" s="22">
        <v>512</v>
      </c>
      <c r="Q84" s="43" t="s">
        <v>33</v>
      </c>
      <c r="R84" s="43" t="s">
        <v>37</v>
      </c>
      <c r="S84" s="29"/>
      <c r="W84" s="193"/>
      <c r="X84" s="58"/>
    </row>
    <row r="85" spans="2:24" ht="3" customHeight="1" hidden="1" thickBot="1">
      <c r="B85" s="296"/>
      <c r="C85" s="323"/>
      <c r="D85" s="277"/>
      <c r="E85" s="380"/>
      <c r="F85" s="103"/>
      <c r="G85" s="104"/>
      <c r="H85" s="105"/>
      <c r="I85" s="105"/>
      <c r="J85" s="105"/>
      <c r="K85" s="418"/>
      <c r="L85" s="418"/>
      <c r="M85" s="381"/>
      <c r="N85" s="381"/>
      <c r="O85" s="162"/>
      <c r="P85" s="22">
        <v>512</v>
      </c>
      <c r="Q85" s="43" t="s">
        <v>34</v>
      </c>
      <c r="R85" s="43" t="s">
        <v>28</v>
      </c>
      <c r="S85" s="29"/>
      <c r="W85" s="193"/>
      <c r="X85" s="58"/>
    </row>
    <row r="86" spans="2:24" ht="27.75" customHeight="1" hidden="1" thickBot="1">
      <c r="B86" s="325"/>
      <c r="C86" s="326"/>
      <c r="D86" s="327"/>
      <c r="E86" s="379"/>
      <c r="F86" s="120">
        <v>2014</v>
      </c>
      <c r="G86" s="128">
        <v>2014</v>
      </c>
      <c r="H86" s="129"/>
      <c r="I86" s="129"/>
      <c r="J86" s="129"/>
      <c r="K86" s="419"/>
      <c r="L86" s="419"/>
      <c r="M86" s="150"/>
      <c r="N86" s="150"/>
      <c r="O86" s="93"/>
      <c r="P86" s="22">
        <v>512</v>
      </c>
      <c r="Q86" s="43" t="s">
        <v>34</v>
      </c>
      <c r="R86" s="43" t="s">
        <v>37</v>
      </c>
      <c r="S86" s="29"/>
      <c r="W86" s="193"/>
      <c r="X86" s="58"/>
    </row>
    <row r="87" spans="2:24" ht="17.25" customHeight="1" hidden="1">
      <c r="B87" s="296"/>
      <c r="C87" s="323"/>
      <c r="D87" s="328"/>
      <c r="E87" s="263"/>
      <c r="F87" s="90">
        <v>2014</v>
      </c>
      <c r="G87" s="100">
        <v>2014</v>
      </c>
      <c r="H87" s="101">
        <v>500000</v>
      </c>
      <c r="I87" s="101"/>
      <c r="J87" s="101"/>
      <c r="K87" s="420"/>
      <c r="L87" s="420"/>
      <c r="M87" s="148"/>
      <c r="N87" s="148"/>
      <c r="O87" s="93"/>
      <c r="P87" s="22">
        <v>512</v>
      </c>
      <c r="Q87" s="43" t="s">
        <v>34</v>
      </c>
      <c r="R87" s="43" t="s">
        <v>28</v>
      </c>
      <c r="S87" s="29"/>
      <c r="W87" s="193"/>
      <c r="X87" s="58"/>
    </row>
    <row r="88" spans="2:24" ht="27" customHeight="1" thickBot="1" thickTop="1">
      <c r="B88" s="296"/>
      <c r="C88" s="323"/>
      <c r="D88" s="328"/>
      <c r="E88" s="257" t="s">
        <v>156</v>
      </c>
      <c r="F88" s="86">
        <v>2014</v>
      </c>
      <c r="G88" s="92">
        <v>2014</v>
      </c>
      <c r="H88" s="93">
        <v>2000000</v>
      </c>
      <c r="I88" s="93"/>
      <c r="J88" s="93"/>
      <c r="K88" s="408">
        <v>1773000</v>
      </c>
      <c r="L88" s="408">
        <v>1197422</v>
      </c>
      <c r="M88" s="144"/>
      <c r="N88" s="144"/>
      <c r="O88" s="96"/>
      <c r="P88" s="66">
        <v>523</v>
      </c>
      <c r="Q88" s="65" t="s">
        <v>39</v>
      </c>
      <c r="R88" s="65" t="s">
        <v>37</v>
      </c>
      <c r="S88" s="29"/>
      <c r="T88" s="58">
        <f>K82+K83+K84+K85+K86+K87+K88</f>
        <v>4313000</v>
      </c>
      <c r="W88" s="193"/>
      <c r="X88" s="58"/>
    </row>
    <row r="89" spans="2:23" ht="28.5" customHeight="1" thickBot="1" thickTop="1">
      <c r="B89" s="296" t="s">
        <v>69</v>
      </c>
      <c r="C89" s="323" t="s">
        <v>68</v>
      </c>
      <c r="D89" s="305" t="s">
        <v>53</v>
      </c>
      <c r="E89" s="508" t="s">
        <v>157</v>
      </c>
      <c r="F89" s="132"/>
      <c r="G89" s="133"/>
      <c r="H89" s="134"/>
      <c r="I89" s="134"/>
      <c r="J89" s="134"/>
      <c r="K89" s="524">
        <v>335000</v>
      </c>
      <c r="L89" s="410">
        <v>305000</v>
      </c>
      <c r="M89" s="526"/>
      <c r="N89" s="526"/>
      <c r="O89" s="134"/>
      <c r="P89" s="130"/>
      <c r="Q89" s="131"/>
      <c r="R89" s="131"/>
      <c r="S89" s="29"/>
      <c r="T89" s="58"/>
      <c r="W89" s="193"/>
    </row>
    <row r="90" spans="2:23" ht="15" customHeight="1" hidden="1" thickBot="1" thickTop="1">
      <c r="B90" s="296"/>
      <c r="C90" s="323"/>
      <c r="D90" s="277"/>
      <c r="E90" s="508"/>
      <c r="F90" s="132"/>
      <c r="G90" s="133"/>
      <c r="H90" s="134"/>
      <c r="I90" s="134"/>
      <c r="J90" s="134"/>
      <c r="K90" s="524"/>
      <c r="L90" s="410"/>
      <c r="M90" s="526"/>
      <c r="N90" s="526"/>
      <c r="O90" s="134"/>
      <c r="P90" s="130"/>
      <c r="Q90" s="131"/>
      <c r="R90" s="131"/>
      <c r="S90" s="29"/>
      <c r="T90" s="58"/>
      <c r="W90" s="193"/>
    </row>
    <row r="91" spans="2:23" ht="15" customHeight="1" hidden="1" thickBot="1" thickTop="1">
      <c r="B91" s="296"/>
      <c r="C91" s="323"/>
      <c r="D91" s="277"/>
      <c r="E91" s="508"/>
      <c r="F91" s="132"/>
      <c r="G91" s="133"/>
      <c r="H91" s="134"/>
      <c r="I91" s="134"/>
      <c r="J91" s="134"/>
      <c r="K91" s="524"/>
      <c r="L91" s="410"/>
      <c r="M91" s="526"/>
      <c r="N91" s="526"/>
      <c r="O91" s="134"/>
      <c r="P91" s="130"/>
      <c r="Q91" s="131"/>
      <c r="R91" s="131"/>
      <c r="S91" s="29"/>
      <c r="T91" s="58"/>
      <c r="W91" s="193"/>
    </row>
    <row r="92" spans="2:23" ht="14.25" customHeight="1" hidden="1" thickBot="1" thickTop="1">
      <c r="B92" s="325"/>
      <c r="C92" s="329"/>
      <c r="D92" s="330"/>
      <c r="E92" s="509"/>
      <c r="F92" s="88"/>
      <c r="G92" s="102"/>
      <c r="H92" s="96"/>
      <c r="I92" s="96"/>
      <c r="J92" s="96"/>
      <c r="K92" s="525"/>
      <c r="L92" s="412"/>
      <c r="M92" s="527"/>
      <c r="N92" s="527"/>
      <c r="O92" s="93"/>
      <c r="P92" s="130"/>
      <c r="Q92" s="131"/>
      <c r="R92" s="131"/>
      <c r="S92" s="29"/>
      <c r="T92" s="58"/>
      <c r="W92" s="193"/>
    </row>
    <row r="93" spans="2:23" ht="27.75" customHeight="1" hidden="1" thickBot="1" thickTop="1">
      <c r="B93" s="331"/>
      <c r="C93" s="332"/>
      <c r="D93" s="333"/>
      <c r="E93" s="135"/>
      <c r="F93" s="120">
        <v>2014</v>
      </c>
      <c r="G93" s="128">
        <v>2014</v>
      </c>
      <c r="H93" s="129">
        <v>10000</v>
      </c>
      <c r="I93" s="129"/>
      <c r="J93" s="129"/>
      <c r="K93" s="150"/>
      <c r="L93" s="150"/>
      <c r="M93" s="150"/>
      <c r="N93" s="150"/>
      <c r="O93" s="129"/>
      <c r="P93" s="69">
        <v>512</v>
      </c>
      <c r="Q93" s="70" t="s">
        <v>34</v>
      </c>
      <c r="R93" s="70" t="s">
        <v>28</v>
      </c>
      <c r="S93" s="29"/>
      <c r="T93" s="58">
        <v>10000</v>
      </c>
      <c r="W93" s="193"/>
    </row>
    <row r="94" spans="2:23" ht="0.75" customHeight="1" hidden="1" thickBot="1" thickTop="1">
      <c r="B94" s="305"/>
      <c r="C94" s="334"/>
      <c r="D94" s="324"/>
      <c r="E94" s="126"/>
      <c r="F94" s="90"/>
      <c r="G94" s="100"/>
      <c r="H94" s="101"/>
      <c r="I94" s="101"/>
      <c r="J94" s="101"/>
      <c r="K94" s="148"/>
      <c r="L94" s="148"/>
      <c r="M94" s="148"/>
      <c r="N94" s="148"/>
      <c r="O94" s="101"/>
      <c r="P94" s="53">
        <v>512</v>
      </c>
      <c r="Q94" s="54" t="s">
        <v>34</v>
      </c>
      <c r="R94" s="54" t="s">
        <v>28</v>
      </c>
      <c r="S94" s="29"/>
      <c r="W94" s="193"/>
    </row>
    <row r="95" spans="2:23" ht="18.75" customHeight="1" hidden="1">
      <c r="B95" s="305"/>
      <c r="C95" s="335"/>
      <c r="D95" s="328"/>
      <c r="E95" s="121"/>
      <c r="F95" s="86"/>
      <c r="G95" s="92"/>
      <c r="H95" s="93"/>
      <c r="I95" s="93"/>
      <c r="J95" s="93"/>
      <c r="K95" s="144"/>
      <c r="L95" s="144"/>
      <c r="M95" s="144"/>
      <c r="N95" s="144"/>
      <c r="O95" s="93"/>
      <c r="P95" s="22">
        <v>512</v>
      </c>
      <c r="Q95" s="43" t="s">
        <v>34</v>
      </c>
      <c r="R95" s="43" t="s">
        <v>28</v>
      </c>
      <c r="S95" s="29"/>
      <c r="W95" s="193"/>
    </row>
    <row r="96" spans="2:23" ht="18.75" customHeight="1" hidden="1">
      <c r="B96" s="305"/>
      <c r="C96" s="335"/>
      <c r="D96" s="328"/>
      <c r="E96" s="121"/>
      <c r="F96" s="86"/>
      <c r="G96" s="92"/>
      <c r="H96" s="93"/>
      <c r="I96" s="93"/>
      <c r="J96" s="93"/>
      <c r="K96" s="144"/>
      <c r="L96" s="144"/>
      <c r="M96" s="144"/>
      <c r="N96" s="144"/>
      <c r="O96" s="93"/>
      <c r="P96" s="22">
        <v>512</v>
      </c>
      <c r="Q96" s="43" t="s">
        <v>44</v>
      </c>
      <c r="R96" s="43" t="s">
        <v>28</v>
      </c>
      <c r="S96" s="29"/>
      <c r="W96" s="193"/>
    </row>
    <row r="97" spans="2:23" ht="18.75" customHeight="1" hidden="1" thickBot="1">
      <c r="B97" s="305"/>
      <c r="C97" s="335"/>
      <c r="D97" s="328"/>
      <c r="E97" s="121"/>
      <c r="F97" s="86"/>
      <c r="G97" s="92"/>
      <c r="H97" s="93"/>
      <c r="I97" s="93"/>
      <c r="J97" s="93"/>
      <c r="K97" s="144"/>
      <c r="L97" s="144"/>
      <c r="M97" s="144"/>
      <c r="N97" s="144"/>
      <c r="O97" s="93"/>
      <c r="P97" s="22">
        <v>511</v>
      </c>
      <c r="Q97" s="43" t="s">
        <v>45</v>
      </c>
      <c r="R97" s="43" t="s">
        <v>28</v>
      </c>
      <c r="S97" s="29"/>
      <c r="W97" s="193"/>
    </row>
    <row r="98" spans="2:23" ht="39" customHeight="1" hidden="1" thickBot="1">
      <c r="B98" s="305"/>
      <c r="C98" s="335"/>
      <c r="D98" s="328"/>
      <c r="E98" s="121"/>
      <c r="F98" s="86"/>
      <c r="G98" s="92"/>
      <c r="H98" s="93"/>
      <c r="I98" s="93"/>
      <c r="J98" s="93"/>
      <c r="K98" s="146"/>
      <c r="L98" s="146"/>
      <c r="M98" s="146"/>
      <c r="N98" s="146"/>
      <c r="O98" s="93"/>
      <c r="P98" s="22">
        <v>511</v>
      </c>
      <c r="Q98" s="43" t="s">
        <v>29</v>
      </c>
      <c r="R98" s="43" t="s">
        <v>28</v>
      </c>
      <c r="S98" s="29"/>
      <c r="W98" s="193"/>
    </row>
    <row r="99" spans="2:23" ht="25.5" customHeight="1" hidden="1" thickBot="1">
      <c r="B99" s="331"/>
      <c r="C99" s="332"/>
      <c r="D99" s="333"/>
      <c r="E99" s="181"/>
      <c r="F99" s="88"/>
      <c r="G99" s="102"/>
      <c r="H99" s="96"/>
      <c r="I99" s="96"/>
      <c r="J99" s="96"/>
      <c r="K99" s="150"/>
      <c r="L99" s="150"/>
      <c r="M99" s="150"/>
      <c r="N99" s="150"/>
      <c r="O99" s="96"/>
      <c r="P99" s="22">
        <v>511</v>
      </c>
      <c r="Q99" s="43" t="s">
        <v>29</v>
      </c>
      <c r="R99" s="43" t="s">
        <v>28</v>
      </c>
      <c r="S99" s="29"/>
      <c r="W99" s="193"/>
    </row>
    <row r="100" spans="2:23" ht="18.75" customHeight="1" hidden="1" thickBot="1">
      <c r="B100" s="336"/>
      <c r="C100" s="337"/>
      <c r="D100" s="338"/>
      <c r="E100" s="127"/>
      <c r="F100" s="120"/>
      <c r="G100" s="128"/>
      <c r="H100" s="129"/>
      <c r="I100" s="129"/>
      <c r="J100" s="129"/>
      <c r="K100" s="150"/>
      <c r="L100" s="150"/>
      <c r="M100" s="150"/>
      <c r="N100" s="150"/>
      <c r="O100" s="129"/>
      <c r="P100" s="66">
        <v>511</v>
      </c>
      <c r="Q100" s="65" t="s">
        <v>29</v>
      </c>
      <c r="R100" s="65" t="s">
        <v>28</v>
      </c>
      <c r="S100" s="29"/>
      <c r="T100" s="58">
        <f>K94+K95+K96+K97+K98+K99+K100</f>
        <v>0</v>
      </c>
      <c r="W100" s="193"/>
    </row>
    <row r="101" spans="2:23" ht="18" customHeight="1" hidden="1">
      <c r="B101" s="336"/>
      <c r="C101" s="337"/>
      <c r="D101" s="338"/>
      <c r="E101" s="109"/>
      <c r="F101" s="90"/>
      <c r="G101" s="100"/>
      <c r="H101" s="101"/>
      <c r="I101" s="101"/>
      <c r="J101" s="101"/>
      <c r="K101" s="148"/>
      <c r="L101" s="148"/>
      <c r="M101" s="148"/>
      <c r="N101" s="148"/>
      <c r="O101" s="101"/>
      <c r="P101" s="53"/>
      <c r="Q101" s="54"/>
      <c r="R101" s="54"/>
      <c r="S101" s="29"/>
      <c r="W101" s="193"/>
    </row>
    <row r="102" spans="2:23" ht="18" customHeight="1" hidden="1">
      <c r="B102" s="339"/>
      <c r="C102" s="340"/>
      <c r="D102" s="341"/>
      <c r="E102" s="108"/>
      <c r="F102" s="86"/>
      <c r="G102" s="92"/>
      <c r="H102" s="93"/>
      <c r="I102" s="93"/>
      <c r="J102" s="93"/>
      <c r="K102" s="144"/>
      <c r="L102" s="144"/>
      <c r="M102" s="144"/>
      <c r="N102" s="144"/>
      <c r="O102" s="93"/>
      <c r="P102" s="22"/>
      <c r="Q102" s="43"/>
      <c r="R102" s="43"/>
      <c r="S102" s="29"/>
      <c r="W102" s="193"/>
    </row>
    <row r="103" spans="2:23" ht="18" customHeight="1" hidden="1">
      <c r="B103" s="339"/>
      <c r="C103" s="340"/>
      <c r="D103" s="341"/>
      <c r="E103" s="108"/>
      <c r="F103" s="86"/>
      <c r="G103" s="92"/>
      <c r="H103" s="93"/>
      <c r="I103" s="93"/>
      <c r="J103" s="93"/>
      <c r="K103" s="144"/>
      <c r="L103" s="144"/>
      <c r="M103" s="144"/>
      <c r="N103" s="144"/>
      <c r="O103" s="93"/>
      <c r="P103" s="22"/>
      <c r="Q103" s="43"/>
      <c r="R103" s="43"/>
      <c r="S103" s="29"/>
      <c r="W103" s="193"/>
    </row>
    <row r="104" spans="2:23" ht="18.75" customHeight="1" hidden="1">
      <c r="B104" s="342"/>
      <c r="C104" s="343"/>
      <c r="D104" s="344"/>
      <c r="E104" s="108"/>
      <c r="F104" s="86"/>
      <c r="G104" s="92"/>
      <c r="H104" s="93"/>
      <c r="I104" s="93"/>
      <c r="J104" s="93"/>
      <c r="K104" s="144"/>
      <c r="L104" s="144"/>
      <c r="M104" s="144"/>
      <c r="N104" s="144"/>
      <c r="O104" s="93"/>
      <c r="P104" s="22"/>
      <c r="Q104" s="43"/>
      <c r="R104" s="43"/>
      <c r="S104" s="29"/>
      <c r="W104" s="193"/>
    </row>
    <row r="105" spans="2:23" ht="0.75" customHeight="1" hidden="1" thickBot="1" thickTop="1">
      <c r="B105" s="342">
        <v>3</v>
      </c>
      <c r="C105" s="345">
        <v>3.11</v>
      </c>
      <c r="D105" s="346" t="s">
        <v>62</v>
      </c>
      <c r="E105" s="119" t="s">
        <v>63</v>
      </c>
      <c r="F105" s="86">
        <v>2014</v>
      </c>
      <c r="G105" s="92">
        <v>2014</v>
      </c>
      <c r="H105" s="93">
        <v>4600000</v>
      </c>
      <c r="I105" s="93"/>
      <c r="J105" s="93"/>
      <c r="K105" s="144"/>
      <c r="L105" s="144"/>
      <c r="M105" s="144"/>
      <c r="N105" s="144"/>
      <c r="O105" s="93"/>
      <c r="P105" s="22">
        <v>511</v>
      </c>
      <c r="Q105" s="43" t="s">
        <v>38</v>
      </c>
      <c r="R105" s="43" t="s">
        <v>28</v>
      </c>
      <c r="S105" s="29"/>
      <c r="W105" s="193"/>
    </row>
    <row r="106" spans="2:23" ht="24.75" customHeight="1" hidden="1" thickBot="1">
      <c r="B106" s="305"/>
      <c r="C106" s="347"/>
      <c r="D106" s="328"/>
      <c r="E106" s="159" t="s">
        <v>46</v>
      </c>
      <c r="F106" s="88">
        <v>2014</v>
      </c>
      <c r="G106" s="102">
        <v>2014</v>
      </c>
      <c r="H106" s="96"/>
      <c r="I106" s="96"/>
      <c r="J106" s="96"/>
      <c r="K106" s="146"/>
      <c r="L106" s="146"/>
      <c r="M106" s="146"/>
      <c r="N106" s="146"/>
      <c r="O106" s="96"/>
      <c r="P106" s="66">
        <v>511</v>
      </c>
      <c r="Q106" s="65" t="s">
        <v>38</v>
      </c>
      <c r="R106" s="65" t="s">
        <v>47</v>
      </c>
      <c r="S106" s="29"/>
      <c r="T106" s="58">
        <f>K105+K106</f>
        <v>0</v>
      </c>
      <c r="W106" s="193"/>
    </row>
    <row r="107" spans="2:23" ht="0.75" customHeight="1" thickBot="1" thickTop="1">
      <c r="B107" s="331"/>
      <c r="C107" s="329"/>
      <c r="D107" s="333"/>
      <c r="E107" s="160"/>
      <c r="F107" s="120"/>
      <c r="G107" s="128"/>
      <c r="H107" s="129"/>
      <c r="I107" s="129"/>
      <c r="J107" s="129"/>
      <c r="K107" s="150"/>
      <c r="L107" s="150"/>
      <c r="M107" s="150"/>
      <c r="N107" s="150"/>
      <c r="O107" s="134"/>
      <c r="P107" s="151"/>
      <c r="Q107" s="152"/>
      <c r="R107" s="152"/>
      <c r="S107" s="29"/>
      <c r="T107" s="58"/>
      <c r="W107" s="193"/>
    </row>
    <row r="108" spans="2:23" ht="27.75" customHeight="1" hidden="1" thickTop="1">
      <c r="B108" s="305" t="s">
        <v>69</v>
      </c>
      <c r="C108" s="306" t="s">
        <v>118</v>
      </c>
      <c r="D108" s="307" t="s">
        <v>64</v>
      </c>
      <c r="E108" s="228" t="s">
        <v>114</v>
      </c>
      <c r="F108" s="132">
        <v>2014</v>
      </c>
      <c r="G108" s="133">
        <v>2014</v>
      </c>
      <c r="H108" s="134">
        <v>300000</v>
      </c>
      <c r="I108" s="134"/>
      <c r="J108" s="134"/>
      <c r="K108" s="149"/>
      <c r="L108" s="149"/>
      <c r="M108" s="149"/>
      <c r="N108" s="149"/>
      <c r="O108" s="101"/>
      <c r="P108" s="53">
        <v>512</v>
      </c>
      <c r="Q108" s="54" t="s">
        <v>48</v>
      </c>
      <c r="R108" s="54" t="s">
        <v>28</v>
      </c>
      <c r="S108" s="29"/>
      <c r="W108" s="193"/>
    </row>
    <row r="109" spans="2:23" ht="17.25" customHeight="1" hidden="1" thickBot="1">
      <c r="B109" s="308"/>
      <c r="C109" s="309"/>
      <c r="D109" s="310"/>
      <c r="E109" s="110" t="s">
        <v>67</v>
      </c>
      <c r="F109" s="88">
        <v>2014</v>
      </c>
      <c r="G109" s="102">
        <v>2014</v>
      </c>
      <c r="H109" s="96">
        <v>350000</v>
      </c>
      <c r="I109" s="96"/>
      <c r="J109" s="96"/>
      <c r="K109" s="146"/>
      <c r="L109" s="146"/>
      <c r="M109" s="146"/>
      <c r="N109" s="146"/>
      <c r="O109" s="227"/>
      <c r="P109" s="66">
        <v>514</v>
      </c>
      <c r="Q109" s="65" t="s">
        <v>31</v>
      </c>
      <c r="R109" s="65" t="s">
        <v>28</v>
      </c>
      <c r="S109" s="29"/>
      <c r="T109" s="58">
        <f>K108+K109</f>
        <v>0</v>
      </c>
      <c r="W109" s="193"/>
    </row>
    <row r="110" spans="2:23" ht="17.25" customHeight="1" hidden="1" thickBot="1" thickTop="1">
      <c r="B110" s="331"/>
      <c r="C110" s="348"/>
      <c r="D110" s="349"/>
      <c r="E110" s="229"/>
      <c r="F110" s="230"/>
      <c r="G110" s="128"/>
      <c r="H110" s="129"/>
      <c r="I110" s="129"/>
      <c r="J110" s="129"/>
      <c r="K110" s="150"/>
      <c r="L110" s="150"/>
      <c r="M110" s="150"/>
      <c r="N110" s="150"/>
      <c r="O110" s="101"/>
      <c r="P110" s="53"/>
      <c r="Q110" s="54"/>
      <c r="R110" s="54"/>
      <c r="S110" s="29"/>
      <c r="W110" s="193"/>
    </row>
    <row r="111" spans="2:23" ht="0.75" customHeight="1" hidden="1" thickTop="1">
      <c r="B111" s="336"/>
      <c r="C111" s="350"/>
      <c r="D111" s="351"/>
      <c r="E111" s="107"/>
      <c r="F111" s="90"/>
      <c r="G111" s="100"/>
      <c r="H111" s="101"/>
      <c r="I111" s="101"/>
      <c r="J111" s="101"/>
      <c r="K111" s="147"/>
      <c r="L111" s="147"/>
      <c r="M111" s="148"/>
      <c r="N111" s="148"/>
      <c r="O111" s="93"/>
      <c r="P111" s="22">
        <v>511</v>
      </c>
      <c r="Q111" s="43" t="s">
        <v>29</v>
      </c>
      <c r="R111" s="43" t="s">
        <v>28</v>
      </c>
      <c r="S111" s="29"/>
      <c r="W111" s="193"/>
    </row>
    <row r="112" spans="2:23" ht="15.75" customHeight="1" hidden="1">
      <c r="B112" s="339"/>
      <c r="C112" s="352"/>
      <c r="D112" s="341"/>
      <c r="E112" s="106"/>
      <c r="F112" s="86"/>
      <c r="G112" s="92"/>
      <c r="H112" s="93"/>
      <c r="I112" s="93"/>
      <c r="J112" s="93"/>
      <c r="K112" s="145"/>
      <c r="L112" s="145"/>
      <c r="M112" s="144"/>
      <c r="N112" s="144"/>
      <c r="O112" s="93"/>
      <c r="P112" s="22">
        <v>511</v>
      </c>
      <c r="Q112" s="43" t="s">
        <v>29</v>
      </c>
      <c r="R112" s="43" t="s">
        <v>47</v>
      </c>
      <c r="S112" s="29"/>
      <c r="W112" s="193"/>
    </row>
    <row r="113" spans="2:23" ht="15.75" customHeight="1" hidden="1">
      <c r="B113" s="339"/>
      <c r="C113" s="352"/>
      <c r="D113" s="341"/>
      <c r="E113" s="106"/>
      <c r="F113" s="86"/>
      <c r="G113" s="92"/>
      <c r="H113" s="93"/>
      <c r="I113" s="93"/>
      <c r="J113" s="93"/>
      <c r="K113" s="145"/>
      <c r="L113" s="145"/>
      <c r="M113" s="144"/>
      <c r="N113" s="144"/>
      <c r="O113" s="93"/>
      <c r="P113" s="22">
        <v>511</v>
      </c>
      <c r="Q113" s="43" t="s">
        <v>29</v>
      </c>
      <c r="R113" s="43" t="s">
        <v>49</v>
      </c>
      <c r="S113" s="29"/>
      <c r="V113" s="58">
        <f>K111+K112+K113+K116</f>
        <v>0</v>
      </c>
      <c r="W113" s="193"/>
    </row>
    <row r="114" spans="2:23" ht="15.75" customHeight="1" hidden="1">
      <c r="B114" s="339"/>
      <c r="C114" s="352"/>
      <c r="D114" s="341"/>
      <c r="E114" s="106"/>
      <c r="F114" s="86"/>
      <c r="G114" s="92"/>
      <c r="H114" s="93"/>
      <c r="I114" s="93"/>
      <c r="J114" s="93"/>
      <c r="K114" s="144"/>
      <c r="L114" s="144"/>
      <c r="M114" s="144"/>
      <c r="N114" s="144"/>
      <c r="O114" s="93"/>
      <c r="P114" s="22">
        <v>512</v>
      </c>
      <c r="Q114" s="43" t="s">
        <v>34</v>
      </c>
      <c r="R114" s="43" t="s">
        <v>28</v>
      </c>
      <c r="S114" s="29"/>
      <c r="W114" s="193"/>
    </row>
    <row r="115" spans="2:23" ht="3" customHeight="1" hidden="1">
      <c r="B115" s="339"/>
      <c r="C115" s="352"/>
      <c r="D115" s="341"/>
      <c r="E115" s="106"/>
      <c r="F115" s="86"/>
      <c r="G115" s="92"/>
      <c r="H115" s="93"/>
      <c r="I115" s="93"/>
      <c r="J115" s="93"/>
      <c r="K115" s="144"/>
      <c r="L115" s="144"/>
      <c r="M115" s="144"/>
      <c r="N115" s="144"/>
      <c r="O115" s="93"/>
      <c r="P115" s="22">
        <v>512</v>
      </c>
      <c r="Q115" s="43" t="s">
        <v>50</v>
      </c>
      <c r="R115" s="43" t="s">
        <v>28</v>
      </c>
      <c r="S115" s="29"/>
      <c r="W115" s="193"/>
    </row>
    <row r="116" spans="2:23" ht="5.25" customHeight="1" hidden="1" thickBot="1">
      <c r="B116" s="308"/>
      <c r="C116" s="353"/>
      <c r="D116" s="310"/>
      <c r="E116" s="110"/>
      <c r="F116" s="88"/>
      <c r="G116" s="102"/>
      <c r="H116" s="96"/>
      <c r="I116" s="96"/>
      <c r="J116" s="96"/>
      <c r="K116" s="146"/>
      <c r="L116" s="146"/>
      <c r="M116" s="146"/>
      <c r="N116" s="146"/>
      <c r="O116" s="96"/>
      <c r="P116" s="66">
        <v>511</v>
      </c>
      <c r="Q116" s="65" t="s">
        <v>45</v>
      </c>
      <c r="R116" s="65" t="s">
        <v>28</v>
      </c>
      <c r="S116" s="29"/>
      <c r="T116" s="58">
        <f>K111+K112+K113+K114+K115+K116</f>
        <v>0</v>
      </c>
      <c r="W116" s="193"/>
    </row>
    <row r="117" spans="2:23" ht="18.75" customHeight="1" thickTop="1">
      <c r="B117" s="354"/>
      <c r="C117" s="355"/>
      <c r="D117" s="356"/>
      <c r="E117" s="111"/>
      <c r="F117" s="103"/>
      <c r="G117" s="104"/>
      <c r="H117" s="105"/>
      <c r="I117" s="105"/>
      <c r="J117" s="105"/>
      <c r="K117" s="137"/>
      <c r="L117" s="137"/>
      <c r="M117" s="137"/>
      <c r="N117" s="137"/>
      <c r="O117" s="105"/>
      <c r="P117" s="38"/>
      <c r="Q117" s="37"/>
      <c r="R117" s="37"/>
      <c r="S117" s="29"/>
      <c r="W117" s="193"/>
    </row>
    <row r="118" spans="2:23" ht="18.75" customHeight="1">
      <c r="B118" s="354"/>
      <c r="C118" s="355"/>
      <c r="D118" s="356"/>
      <c r="E118" s="111"/>
      <c r="F118" s="103"/>
      <c r="G118" s="104"/>
      <c r="H118" s="105"/>
      <c r="I118" s="105"/>
      <c r="J118" s="105"/>
      <c r="K118" s="105"/>
      <c r="L118" s="105"/>
      <c r="M118" s="105"/>
      <c r="N118" s="105"/>
      <c r="O118" s="105"/>
      <c r="P118" s="38"/>
      <c r="Q118" s="37"/>
      <c r="R118" s="37"/>
      <c r="S118" s="29"/>
      <c r="W118" s="193"/>
    </row>
    <row r="119" spans="2:23" ht="18" customHeight="1">
      <c r="B119" s="354"/>
      <c r="C119" s="355"/>
      <c r="D119" s="356"/>
      <c r="E119" s="112"/>
      <c r="F119" s="33"/>
      <c r="G119" s="27"/>
      <c r="H119" s="25"/>
      <c r="I119" s="25"/>
      <c r="J119" s="25"/>
      <c r="K119" s="105"/>
      <c r="L119" s="105"/>
      <c r="M119" s="25"/>
      <c r="N119" s="25"/>
      <c r="O119" s="25"/>
      <c r="P119" s="38"/>
      <c r="Q119" s="37"/>
      <c r="R119" s="37"/>
      <c r="S119" s="29"/>
      <c r="W119" s="193"/>
    </row>
    <row r="120" spans="2:23" ht="16.5" customHeight="1">
      <c r="B120" s="354"/>
      <c r="C120" s="355"/>
      <c r="D120" s="356"/>
      <c r="E120" s="112"/>
      <c r="F120" s="33"/>
      <c r="G120" s="27"/>
      <c r="H120" s="25"/>
      <c r="I120" s="25"/>
      <c r="J120" s="25"/>
      <c r="K120" s="105"/>
      <c r="L120" s="105"/>
      <c r="M120" s="25"/>
      <c r="N120" s="25"/>
      <c r="O120" s="25"/>
      <c r="P120" s="38"/>
      <c r="Q120" s="37"/>
      <c r="R120" s="37"/>
      <c r="S120" s="29"/>
      <c r="W120" s="193"/>
    </row>
    <row r="121" spans="2:23" ht="45" customHeight="1" hidden="1">
      <c r="B121" s="354"/>
      <c r="C121" s="355"/>
      <c r="D121" s="356"/>
      <c r="E121" s="112"/>
      <c r="F121" s="33"/>
      <c r="G121" s="27"/>
      <c r="H121" s="25"/>
      <c r="I121" s="25"/>
      <c r="J121" s="25"/>
      <c r="K121" s="105"/>
      <c r="L121" s="105"/>
      <c r="M121" s="25"/>
      <c r="N121" s="25"/>
      <c r="O121" s="25"/>
      <c r="P121" s="38"/>
      <c r="Q121" s="37"/>
      <c r="R121" s="37"/>
      <c r="S121" s="29"/>
      <c r="W121" s="193"/>
    </row>
    <row r="122" spans="2:23" ht="36.75" customHeight="1" hidden="1">
      <c r="B122" s="354"/>
      <c r="C122" s="355"/>
      <c r="D122" s="356"/>
      <c r="E122" s="112"/>
      <c r="F122" s="33"/>
      <c r="G122" s="27"/>
      <c r="H122" s="25"/>
      <c r="I122" s="25"/>
      <c r="J122" s="25"/>
      <c r="K122" s="105"/>
      <c r="L122" s="105"/>
      <c r="M122" s="25"/>
      <c r="N122" s="25"/>
      <c r="O122" s="25"/>
      <c r="P122" s="38"/>
      <c r="Q122" s="37"/>
      <c r="R122" s="37"/>
      <c r="S122" s="29"/>
      <c r="W122" s="193"/>
    </row>
    <row r="123" spans="2:23" ht="36.75" customHeight="1" hidden="1">
      <c r="B123" s="354"/>
      <c r="C123" s="355"/>
      <c r="D123" s="356"/>
      <c r="E123" s="112"/>
      <c r="F123" s="33"/>
      <c r="G123" s="27"/>
      <c r="H123" s="25"/>
      <c r="I123" s="25"/>
      <c r="J123" s="25"/>
      <c r="K123" s="105"/>
      <c r="L123" s="105"/>
      <c r="M123" s="25"/>
      <c r="N123" s="25"/>
      <c r="O123" s="25"/>
      <c r="P123" s="38"/>
      <c r="Q123" s="37"/>
      <c r="R123" s="37"/>
      <c r="S123" s="29"/>
      <c r="W123" s="193"/>
    </row>
    <row r="124" spans="2:23" ht="36.75" customHeight="1" hidden="1">
      <c r="B124" s="354"/>
      <c r="C124" s="355"/>
      <c r="D124" s="356"/>
      <c r="E124" s="112"/>
      <c r="F124" s="33"/>
      <c r="G124" s="27"/>
      <c r="H124" s="25"/>
      <c r="I124" s="25"/>
      <c r="J124" s="25"/>
      <c r="K124" s="105"/>
      <c r="L124" s="105"/>
      <c r="M124" s="25"/>
      <c r="N124" s="25"/>
      <c r="O124" s="25"/>
      <c r="P124" s="38"/>
      <c r="Q124" s="37"/>
      <c r="R124" s="37"/>
      <c r="S124" s="29"/>
      <c r="W124" s="193"/>
    </row>
    <row r="125" spans="2:23" ht="36.75" customHeight="1" hidden="1">
      <c r="B125" s="354"/>
      <c r="C125" s="355"/>
      <c r="D125" s="356"/>
      <c r="E125" s="112"/>
      <c r="F125" s="33"/>
      <c r="G125" s="27"/>
      <c r="H125" s="25"/>
      <c r="I125" s="25"/>
      <c r="J125" s="25"/>
      <c r="K125" s="105"/>
      <c r="L125" s="105"/>
      <c r="M125" s="25"/>
      <c r="N125" s="25"/>
      <c r="O125" s="25"/>
      <c r="P125" s="38"/>
      <c r="Q125" s="37"/>
      <c r="R125" s="37"/>
      <c r="S125" s="29"/>
      <c r="W125" s="193"/>
    </row>
    <row r="126" spans="2:23" ht="36.75" customHeight="1" hidden="1">
      <c r="B126" s="354"/>
      <c r="C126" s="355"/>
      <c r="D126" s="356"/>
      <c r="E126" s="112"/>
      <c r="F126" s="33"/>
      <c r="G126" s="27"/>
      <c r="H126" s="25"/>
      <c r="I126" s="25"/>
      <c r="J126" s="25"/>
      <c r="K126" s="105"/>
      <c r="L126" s="105"/>
      <c r="M126" s="25"/>
      <c r="N126" s="25"/>
      <c r="O126" s="25"/>
      <c r="P126" s="38"/>
      <c r="Q126" s="37"/>
      <c r="R126" s="37"/>
      <c r="S126" s="29"/>
      <c r="W126" s="193"/>
    </row>
    <row r="127" spans="2:23" ht="36.75" customHeight="1" hidden="1">
      <c r="B127" s="354"/>
      <c r="C127" s="355"/>
      <c r="D127" s="356"/>
      <c r="E127" s="112"/>
      <c r="F127" s="33"/>
      <c r="G127" s="27"/>
      <c r="H127" s="25"/>
      <c r="I127" s="25"/>
      <c r="J127" s="25"/>
      <c r="K127" s="105"/>
      <c r="L127" s="105"/>
      <c r="M127" s="25"/>
      <c r="N127" s="25"/>
      <c r="O127" s="25"/>
      <c r="P127" s="38"/>
      <c r="Q127" s="37"/>
      <c r="R127" s="37"/>
      <c r="S127" s="29"/>
      <c r="W127" s="193"/>
    </row>
    <row r="128" spans="2:23" ht="36.75" customHeight="1" hidden="1">
      <c r="B128" s="354"/>
      <c r="C128" s="355"/>
      <c r="D128" s="356"/>
      <c r="E128" s="112"/>
      <c r="F128" s="33"/>
      <c r="G128" s="27"/>
      <c r="H128" s="25"/>
      <c r="I128" s="25"/>
      <c r="J128" s="25"/>
      <c r="K128" s="105"/>
      <c r="L128" s="105"/>
      <c r="M128" s="25"/>
      <c r="N128" s="25"/>
      <c r="O128" s="25"/>
      <c r="P128" s="38"/>
      <c r="Q128" s="37"/>
      <c r="R128" s="37"/>
      <c r="S128" s="29"/>
      <c r="W128" s="193"/>
    </row>
    <row r="129" spans="2:23" ht="48" customHeight="1" hidden="1">
      <c r="B129" s="354"/>
      <c r="C129" s="355"/>
      <c r="D129" s="356"/>
      <c r="E129" s="112"/>
      <c r="F129" s="33"/>
      <c r="G129" s="27"/>
      <c r="H129" s="25"/>
      <c r="I129" s="25"/>
      <c r="J129" s="25"/>
      <c r="K129" s="105"/>
      <c r="L129" s="105"/>
      <c r="M129" s="25"/>
      <c r="N129" s="25"/>
      <c r="O129" s="25"/>
      <c r="P129" s="38"/>
      <c r="Q129" s="37"/>
      <c r="R129" s="37"/>
      <c r="S129" s="29"/>
      <c r="W129" s="193"/>
    </row>
    <row r="130" spans="2:23" ht="46.5" customHeight="1" hidden="1">
      <c r="B130" s="357"/>
      <c r="C130" s="350"/>
      <c r="D130" s="358"/>
      <c r="E130" s="113"/>
      <c r="F130" s="79"/>
      <c r="G130" s="80"/>
      <c r="H130" s="81"/>
      <c r="I130" s="81"/>
      <c r="J130" s="81"/>
      <c r="K130" s="187"/>
      <c r="L130" s="187"/>
      <c r="M130" s="81"/>
      <c r="N130" s="81"/>
      <c r="O130" s="81"/>
      <c r="P130" s="82"/>
      <c r="Q130" s="83"/>
      <c r="R130" s="83"/>
      <c r="S130" s="29"/>
      <c r="W130" s="193"/>
    </row>
    <row r="131" spans="2:23" ht="18.75" customHeight="1" hidden="1" thickBot="1">
      <c r="B131" s="359"/>
      <c r="C131" s="360"/>
      <c r="D131" s="361"/>
      <c r="E131" s="84" t="s">
        <v>53</v>
      </c>
      <c r="F131" s="74"/>
      <c r="G131" s="75"/>
      <c r="H131" s="76"/>
      <c r="I131" s="76"/>
      <c r="J131" s="76"/>
      <c r="K131" s="188">
        <f>K111+K112+K113+K114+K115+K116</f>
        <v>0</v>
      </c>
      <c r="L131" s="188"/>
      <c r="M131" s="76"/>
      <c r="N131" s="76"/>
      <c r="O131" s="76"/>
      <c r="P131" s="77"/>
      <c r="Q131" s="78"/>
      <c r="R131" s="78"/>
      <c r="S131" s="29"/>
      <c r="T131" s="58" t="e">
        <f>T23+T51+T81+T88+T93+T100+T106+T109+T116</f>
        <v>#REF!</v>
      </c>
      <c r="W131" s="193"/>
    </row>
    <row r="132" spans="2:23" ht="34.5" customHeight="1" hidden="1">
      <c r="B132" s="336"/>
      <c r="C132" s="362"/>
      <c r="D132" s="363"/>
      <c r="E132" s="114" t="s">
        <v>24</v>
      </c>
      <c r="F132" s="50"/>
      <c r="G132" s="51"/>
      <c r="H132" s="52"/>
      <c r="I132" s="52"/>
      <c r="J132" s="52"/>
      <c r="K132" s="101">
        <v>7630000</v>
      </c>
      <c r="L132" s="101"/>
      <c r="M132" s="52"/>
      <c r="N132" s="52"/>
      <c r="O132" s="52"/>
      <c r="P132" s="53"/>
      <c r="Q132" s="54"/>
      <c r="R132" s="54"/>
      <c r="S132" s="29"/>
      <c r="W132" s="193"/>
    </row>
    <row r="133" spans="2:23" ht="17.25" customHeight="1" hidden="1">
      <c r="B133" s="339"/>
      <c r="C133" s="352"/>
      <c r="D133" s="364"/>
      <c r="E133" s="115" t="s">
        <v>25</v>
      </c>
      <c r="F133" s="32"/>
      <c r="G133" s="30"/>
      <c r="H133" s="24"/>
      <c r="I133" s="24"/>
      <c r="J133" s="24"/>
      <c r="K133" s="93">
        <v>300000</v>
      </c>
      <c r="L133" s="93"/>
      <c r="M133" s="24"/>
      <c r="N133" s="24"/>
      <c r="O133" s="24"/>
      <c r="P133" s="22"/>
      <c r="Q133" s="43"/>
      <c r="R133" s="43"/>
      <c r="S133" s="29"/>
      <c r="W133" s="193"/>
    </row>
    <row r="134" spans="2:23" ht="17.25" customHeight="1" hidden="1">
      <c r="B134" s="339"/>
      <c r="C134" s="352"/>
      <c r="D134" s="364"/>
      <c r="E134" s="115" t="s">
        <v>26</v>
      </c>
      <c r="F134" s="32"/>
      <c r="G134" s="30"/>
      <c r="H134" s="24"/>
      <c r="I134" s="24"/>
      <c r="J134" s="24"/>
      <c r="K134" s="93">
        <v>100000</v>
      </c>
      <c r="L134" s="93"/>
      <c r="M134" s="24"/>
      <c r="N134" s="24"/>
      <c r="O134" s="24"/>
      <c r="P134" s="22"/>
      <c r="Q134" s="43"/>
      <c r="R134" s="43"/>
      <c r="S134" s="29"/>
      <c r="W134" s="193"/>
    </row>
    <row r="135" spans="2:23" ht="24" customHeight="1" hidden="1">
      <c r="B135" s="339"/>
      <c r="C135" s="352"/>
      <c r="D135" s="364"/>
      <c r="E135" s="115" t="s">
        <v>27</v>
      </c>
      <c r="F135" s="32"/>
      <c r="G135" s="30"/>
      <c r="H135" s="24"/>
      <c r="I135" s="24"/>
      <c r="J135" s="24"/>
      <c r="K135" s="93">
        <v>50000</v>
      </c>
      <c r="L135" s="93"/>
      <c r="M135" s="24"/>
      <c r="N135" s="24"/>
      <c r="O135" s="24"/>
      <c r="P135" s="22"/>
      <c r="Q135" s="43"/>
      <c r="R135" s="43"/>
      <c r="S135" s="29"/>
      <c r="W135" s="193"/>
    </row>
    <row r="136" spans="2:23" ht="16.5" customHeight="1" hidden="1">
      <c r="B136" s="339"/>
      <c r="C136" s="352"/>
      <c r="D136" s="364"/>
      <c r="E136" s="116"/>
      <c r="F136" s="32"/>
      <c r="G136" s="30"/>
      <c r="H136" s="24"/>
      <c r="I136" s="24"/>
      <c r="J136" s="24"/>
      <c r="K136" s="93"/>
      <c r="L136" s="93"/>
      <c r="M136" s="24"/>
      <c r="N136" s="24"/>
      <c r="O136" s="24"/>
      <c r="P136" s="22"/>
      <c r="Q136" s="43"/>
      <c r="R136" s="43"/>
      <c r="S136" s="29"/>
      <c r="W136" s="193"/>
    </row>
    <row r="137" spans="2:23" ht="13.5" hidden="1">
      <c r="B137" s="339"/>
      <c r="C137" s="352"/>
      <c r="D137" s="364"/>
      <c r="E137" s="116"/>
      <c r="F137" s="32"/>
      <c r="G137" s="30"/>
      <c r="H137" s="24"/>
      <c r="I137" s="24"/>
      <c r="J137" s="24"/>
      <c r="K137" s="93"/>
      <c r="L137" s="93"/>
      <c r="M137" s="24"/>
      <c r="N137" s="24"/>
      <c r="O137" s="24"/>
      <c r="P137" s="22"/>
      <c r="Q137" s="43"/>
      <c r="R137" s="43"/>
      <c r="S137" s="29"/>
      <c r="W137" s="193"/>
    </row>
    <row r="138" spans="2:23" ht="24.75" customHeight="1" hidden="1">
      <c r="B138" s="339"/>
      <c r="C138" s="352"/>
      <c r="D138" s="364"/>
      <c r="E138" s="116"/>
      <c r="F138" s="4"/>
      <c r="G138" s="30"/>
      <c r="H138" s="24"/>
      <c r="I138" s="24"/>
      <c r="J138" s="24"/>
      <c r="K138" s="93"/>
      <c r="L138" s="93"/>
      <c r="M138" s="24"/>
      <c r="N138" s="24"/>
      <c r="O138" s="24"/>
      <c r="P138" s="22"/>
      <c r="Q138" s="43"/>
      <c r="R138" s="43"/>
      <c r="S138" s="29"/>
      <c r="W138" s="193"/>
    </row>
    <row r="139" spans="2:23" ht="13.5" hidden="1">
      <c r="B139" s="339"/>
      <c r="C139" s="352"/>
      <c r="D139" s="364"/>
      <c r="E139" s="85"/>
      <c r="F139" s="4"/>
      <c r="G139" s="30"/>
      <c r="H139" s="24"/>
      <c r="I139" s="24"/>
      <c r="J139" s="24"/>
      <c r="K139" s="93"/>
      <c r="L139" s="93"/>
      <c r="M139" s="24"/>
      <c r="N139" s="24"/>
      <c r="O139" s="24"/>
      <c r="P139" s="22"/>
      <c r="Q139" s="43"/>
      <c r="R139" s="43"/>
      <c r="S139" s="29"/>
      <c r="W139" s="193"/>
    </row>
    <row r="140" spans="2:23" ht="13.5" hidden="1">
      <c r="B140" s="339"/>
      <c r="C140" s="352"/>
      <c r="D140" s="364"/>
      <c r="E140" s="85"/>
      <c r="F140" s="4"/>
      <c r="G140" s="30"/>
      <c r="H140" s="24"/>
      <c r="I140" s="24"/>
      <c r="J140" s="24"/>
      <c r="K140" s="93"/>
      <c r="L140" s="93"/>
      <c r="M140" s="24"/>
      <c r="N140" s="24"/>
      <c r="O140" s="24"/>
      <c r="P140" s="22"/>
      <c r="Q140" s="43"/>
      <c r="R140" s="43"/>
      <c r="S140" s="29"/>
      <c r="W140" s="193"/>
    </row>
    <row r="141" spans="2:23" ht="23.25" customHeight="1" hidden="1">
      <c r="B141" s="339"/>
      <c r="C141" s="352"/>
      <c r="D141" s="364"/>
      <c r="E141" s="85"/>
      <c r="F141" s="31"/>
      <c r="G141" s="30"/>
      <c r="H141" s="24"/>
      <c r="I141" s="24"/>
      <c r="J141" s="24"/>
      <c r="K141" s="93"/>
      <c r="L141" s="93"/>
      <c r="M141" s="24"/>
      <c r="N141" s="24"/>
      <c r="O141" s="24"/>
      <c r="P141" s="22"/>
      <c r="Q141" s="43"/>
      <c r="R141" s="43"/>
      <c r="S141" s="29"/>
      <c r="W141" s="193"/>
    </row>
    <row r="142" spans="2:23" ht="15.75" customHeight="1" hidden="1">
      <c r="B142" s="339"/>
      <c r="C142" s="352"/>
      <c r="D142" s="364"/>
      <c r="E142" s="85"/>
      <c r="F142" s="31"/>
      <c r="G142" s="30"/>
      <c r="H142" s="24"/>
      <c r="I142" s="24"/>
      <c r="J142" s="24"/>
      <c r="K142" s="93"/>
      <c r="L142" s="93"/>
      <c r="M142" s="24"/>
      <c r="N142" s="24"/>
      <c r="O142" s="24"/>
      <c r="P142" s="22"/>
      <c r="Q142" s="43"/>
      <c r="R142" s="43"/>
      <c r="S142" s="29"/>
      <c r="W142" s="193"/>
    </row>
    <row r="143" spans="2:23" ht="15.75" customHeight="1" hidden="1">
      <c r="B143" s="339"/>
      <c r="C143" s="352"/>
      <c r="D143" s="364"/>
      <c r="E143" s="116"/>
      <c r="F143" s="4"/>
      <c r="G143" s="30"/>
      <c r="H143" s="24"/>
      <c r="I143" s="24"/>
      <c r="J143" s="24"/>
      <c r="K143" s="93"/>
      <c r="L143" s="93"/>
      <c r="M143" s="24"/>
      <c r="N143" s="24"/>
      <c r="O143" s="24"/>
      <c r="P143" s="22"/>
      <c r="Q143" s="43"/>
      <c r="R143" s="43"/>
      <c r="S143" s="29"/>
      <c r="W143" s="193"/>
    </row>
    <row r="144" spans="2:23" ht="15.75" customHeight="1" hidden="1">
      <c r="B144" s="339"/>
      <c r="C144" s="352"/>
      <c r="D144" s="364"/>
      <c r="E144" s="116"/>
      <c r="F144" s="4"/>
      <c r="G144" s="30"/>
      <c r="H144" s="24"/>
      <c r="I144" s="24"/>
      <c r="J144" s="24"/>
      <c r="K144" s="93"/>
      <c r="L144" s="93"/>
      <c r="M144" s="24"/>
      <c r="N144" s="24"/>
      <c r="O144" s="24"/>
      <c r="P144" s="22"/>
      <c r="Q144" s="43"/>
      <c r="R144" s="43"/>
      <c r="S144" s="29"/>
      <c r="W144" s="193"/>
    </row>
    <row r="145" spans="2:23" ht="16.5" customHeight="1" hidden="1">
      <c r="B145" s="339"/>
      <c r="C145" s="352"/>
      <c r="D145" s="364"/>
      <c r="E145" s="116"/>
      <c r="F145" s="4"/>
      <c r="G145" s="30"/>
      <c r="H145" s="24"/>
      <c r="I145" s="24"/>
      <c r="J145" s="24"/>
      <c r="K145" s="93"/>
      <c r="L145" s="93"/>
      <c r="M145" s="24"/>
      <c r="N145" s="24"/>
      <c r="O145" s="24"/>
      <c r="P145" s="22"/>
      <c r="Q145" s="43"/>
      <c r="R145" s="43"/>
      <c r="S145" s="29"/>
      <c r="W145" s="193"/>
    </row>
    <row r="146" spans="2:23" ht="16.5" customHeight="1" hidden="1">
      <c r="B146" s="339"/>
      <c r="C146" s="352"/>
      <c r="D146" s="364"/>
      <c r="E146" s="116"/>
      <c r="F146" s="4"/>
      <c r="G146" s="30"/>
      <c r="H146" s="24"/>
      <c r="I146" s="24"/>
      <c r="J146" s="24"/>
      <c r="K146" s="93"/>
      <c r="L146" s="93"/>
      <c r="M146" s="24"/>
      <c r="N146" s="24"/>
      <c r="O146" s="24"/>
      <c r="P146" s="22"/>
      <c r="Q146" s="43"/>
      <c r="R146" s="43"/>
      <c r="S146" s="29"/>
      <c r="W146" s="193"/>
    </row>
    <row r="147" spans="2:23" ht="23.25" customHeight="1" hidden="1">
      <c r="B147" s="339"/>
      <c r="C147" s="352"/>
      <c r="D147" s="364"/>
      <c r="E147" s="116"/>
      <c r="F147" s="4"/>
      <c r="G147" s="30"/>
      <c r="H147" s="24"/>
      <c r="I147" s="24"/>
      <c r="J147" s="24"/>
      <c r="K147" s="93"/>
      <c r="L147" s="93"/>
      <c r="M147" s="24"/>
      <c r="N147" s="24"/>
      <c r="O147" s="24"/>
      <c r="P147" s="22"/>
      <c r="Q147" s="43"/>
      <c r="R147" s="43"/>
      <c r="S147" s="29"/>
      <c r="W147" s="193"/>
    </row>
    <row r="148" spans="2:23" ht="15.75" customHeight="1" hidden="1">
      <c r="B148" s="365"/>
      <c r="C148" s="366"/>
      <c r="D148" s="367"/>
      <c r="E148" s="116"/>
      <c r="F148" s="4"/>
      <c r="G148" s="4"/>
      <c r="H148" s="23"/>
      <c r="I148" s="23"/>
      <c r="J148" s="23"/>
      <c r="K148" s="87"/>
      <c r="L148" s="87"/>
      <c r="M148" s="23"/>
      <c r="N148" s="23"/>
      <c r="O148" s="23"/>
      <c r="P148" s="9"/>
      <c r="Q148" s="47"/>
      <c r="R148" s="43"/>
      <c r="S148" s="29"/>
      <c r="W148" s="193"/>
    </row>
    <row r="149" spans="2:23" ht="22.5" customHeight="1" hidden="1">
      <c r="B149" s="339"/>
      <c r="C149" s="352"/>
      <c r="D149" s="364"/>
      <c r="E149" s="116"/>
      <c r="F149" s="4"/>
      <c r="G149" s="30"/>
      <c r="H149" s="24"/>
      <c r="I149" s="24"/>
      <c r="J149" s="24"/>
      <c r="K149" s="93"/>
      <c r="L149" s="93"/>
      <c r="M149" s="24"/>
      <c r="N149" s="24"/>
      <c r="O149" s="24"/>
      <c r="P149" s="22"/>
      <c r="Q149" s="43"/>
      <c r="R149" s="43"/>
      <c r="S149" s="29"/>
      <c r="W149" s="193"/>
    </row>
    <row r="150" spans="2:23" ht="15.75" customHeight="1" hidden="1">
      <c r="B150" s="339"/>
      <c r="C150" s="352"/>
      <c r="D150" s="364"/>
      <c r="E150" s="116"/>
      <c r="F150" s="31"/>
      <c r="G150" s="30"/>
      <c r="H150" s="24"/>
      <c r="I150" s="24"/>
      <c r="J150" s="24"/>
      <c r="K150" s="93"/>
      <c r="L150" s="93"/>
      <c r="M150" s="24"/>
      <c r="N150" s="24"/>
      <c r="O150" s="24"/>
      <c r="P150" s="22"/>
      <c r="Q150" s="43"/>
      <c r="R150" s="43"/>
      <c r="S150" s="29"/>
      <c r="W150" s="193"/>
    </row>
    <row r="151" spans="2:23" ht="15.75" customHeight="1" hidden="1">
      <c r="B151" s="339"/>
      <c r="C151" s="352"/>
      <c r="D151" s="364"/>
      <c r="E151" s="116"/>
      <c r="F151" s="31"/>
      <c r="G151" s="30"/>
      <c r="H151" s="24"/>
      <c r="I151" s="24"/>
      <c r="J151" s="24"/>
      <c r="K151" s="93"/>
      <c r="L151" s="93"/>
      <c r="M151" s="24"/>
      <c r="N151" s="24"/>
      <c r="O151" s="24"/>
      <c r="P151" s="22"/>
      <c r="Q151" s="43"/>
      <c r="R151" s="43"/>
      <c r="S151" s="29"/>
      <c r="W151" s="193"/>
    </row>
    <row r="152" spans="2:23" ht="17.25" customHeight="1" hidden="1">
      <c r="B152" s="339"/>
      <c r="C152" s="352"/>
      <c r="D152" s="364"/>
      <c r="E152" s="116"/>
      <c r="F152" s="31"/>
      <c r="G152" s="30"/>
      <c r="H152" s="24"/>
      <c r="I152" s="24"/>
      <c r="J152" s="24"/>
      <c r="K152" s="93"/>
      <c r="L152" s="93"/>
      <c r="M152" s="24"/>
      <c r="N152" s="24"/>
      <c r="O152" s="24"/>
      <c r="P152" s="22"/>
      <c r="Q152" s="43"/>
      <c r="R152" s="43"/>
      <c r="S152" s="29"/>
      <c r="W152" s="193"/>
    </row>
    <row r="153" spans="2:23" ht="16.5" customHeight="1" hidden="1">
      <c r="B153" s="339"/>
      <c r="C153" s="352"/>
      <c r="D153" s="364"/>
      <c r="E153" s="116" t="s">
        <v>8</v>
      </c>
      <c r="F153" s="31"/>
      <c r="G153" s="30"/>
      <c r="H153" s="24"/>
      <c r="I153" s="24"/>
      <c r="J153" s="24"/>
      <c r="K153" s="93"/>
      <c r="L153" s="93"/>
      <c r="M153" s="24"/>
      <c r="N153" s="24"/>
      <c r="O153" s="24"/>
      <c r="P153" s="22"/>
      <c r="Q153" s="43"/>
      <c r="R153" s="43"/>
      <c r="S153" s="29"/>
      <c r="W153" s="193"/>
    </row>
    <row r="154" spans="2:23" ht="16.5" customHeight="1" hidden="1">
      <c r="B154" s="339"/>
      <c r="C154" s="352"/>
      <c r="D154" s="364"/>
      <c r="E154" s="116" t="s">
        <v>9</v>
      </c>
      <c r="F154" s="31"/>
      <c r="G154" s="30"/>
      <c r="H154" s="24"/>
      <c r="I154" s="24"/>
      <c r="J154" s="24"/>
      <c r="K154" s="93"/>
      <c r="L154" s="93"/>
      <c r="M154" s="24"/>
      <c r="N154" s="24"/>
      <c r="O154" s="24"/>
      <c r="P154" s="22"/>
      <c r="Q154" s="43"/>
      <c r="R154" s="43"/>
      <c r="S154" s="29"/>
      <c r="W154" s="193"/>
    </row>
    <row r="155" spans="2:23" ht="22.5" customHeight="1" hidden="1">
      <c r="B155" s="339"/>
      <c r="C155" s="352"/>
      <c r="D155" s="364"/>
      <c r="E155" s="85"/>
      <c r="F155" s="31"/>
      <c r="G155" s="30"/>
      <c r="H155" s="24"/>
      <c r="I155" s="24"/>
      <c r="J155" s="24"/>
      <c r="K155" s="93"/>
      <c r="L155" s="93"/>
      <c r="M155" s="24"/>
      <c r="N155" s="24"/>
      <c r="O155" s="24"/>
      <c r="P155" s="22"/>
      <c r="Q155" s="43"/>
      <c r="R155" s="43"/>
      <c r="S155" s="29"/>
      <c r="W155" s="193"/>
    </row>
    <row r="156" spans="2:23" ht="23.25" customHeight="1" hidden="1">
      <c r="B156" s="339"/>
      <c r="C156" s="352"/>
      <c r="D156" s="364"/>
      <c r="E156" s="85"/>
      <c r="F156" s="4"/>
      <c r="G156" s="30"/>
      <c r="H156" s="24"/>
      <c r="I156" s="24"/>
      <c r="J156" s="24"/>
      <c r="K156" s="93"/>
      <c r="L156" s="93"/>
      <c r="M156" s="24"/>
      <c r="N156" s="24"/>
      <c r="O156" s="24"/>
      <c r="P156" s="22"/>
      <c r="Q156" s="43"/>
      <c r="R156" s="43"/>
      <c r="S156" s="29"/>
      <c r="W156" s="193"/>
    </row>
    <row r="157" spans="2:23" ht="24.75" customHeight="1" hidden="1">
      <c r="B157" s="339"/>
      <c r="C157" s="352"/>
      <c r="D157" s="364"/>
      <c r="E157" s="115"/>
      <c r="F157" s="4"/>
      <c r="G157" s="30"/>
      <c r="H157" s="24"/>
      <c r="I157" s="24"/>
      <c r="J157" s="24"/>
      <c r="K157" s="93"/>
      <c r="L157" s="93"/>
      <c r="M157" s="24"/>
      <c r="N157" s="24"/>
      <c r="O157" s="24"/>
      <c r="P157" s="22"/>
      <c r="Q157" s="43"/>
      <c r="R157" s="43"/>
      <c r="S157" s="29"/>
      <c r="W157" s="193"/>
    </row>
    <row r="158" spans="2:23" ht="30" customHeight="1" hidden="1">
      <c r="B158" s="339"/>
      <c r="C158" s="352"/>
      <c r="D158" s="364"/>
      <c r="E158" s="115"/>
      <c r="F158" s="4"/>
      <c r="G158" s="30"/>
      <c r="H158" s="24"/>
      <c r="I158" s="24"/>
      <c r="J158" s="24"/>
      <c r="K158" s="93"/>
      <c r="L158" s="93"/>
      <c r="M158" s="24"/>
      <c r="N158" s="24"/>
      <c r="O158" s="24"/>
      <c r="P158" s="22"/>
      <c r="Q158" s="43"/>
      <c r="R158" s="43"/>
      <c r="S158" s="29"/>
      <c r="W158" s="193"/>
    </row>
    <row r="159" spans="2:23" ht="18.75" customHeight="1" hidden="1">
      <c r="B159" s="339"/>
      <c r="C159" s="352"/>
      <c r="D159" s="364"/>
      <c r="E159" s="115" t="s">
        <v>10</v>
      </c>
      <c r="F159" s="4"/>
      <c r="G159" s="30"/>
      <c r="H159" s="24"/>
      <c r="I159" s="24"/>
      <c r="J159" s="24"/>
      <c r="K159" s="93">
        <v>10000</v>
      </c>
      <c r="L159" s="93"/>
      <c r="M159" s="24"/>
      <c r="N159" s="24"/>
      <c r="O159" s="24"/>
      <c r="P159" s="22"/>
      <c r="Q159" s="43"/>
      <c r="R159" s="43"/>
      <c r="S159" s="29"/>
      <c r="W159" s="193"/>
    </row>
    <row r="160" spans="2:23" ht="27.75" customHeight="1" hidden="1">
      <c r="B160" s="339"/>
      <c r="C160" s="352"/>
      <c r="D160" s="364"/>
      <c r="E160" s="115" t="s">
        <v>11</v>
      </c>
      <c r="F160" s="31"/>
      <c r="G160" s="30"/>
      <c r="H160" s="24"/>
      <c r="I160" s="24"/>
      <c r="J160" s="24"/>
      <c r="K160" s="93">
        <v>500000</v>
      </c>
      <c r="L160" s="93"/>
      <c r="M160" s="24"/>
      <c r="N160" s="24"/>
      <c r="O160" s="24"/>
      <c r="P160" s="22"/>
      <c r="Q160" s="43"/>
      <c r="R160" s="43"/>
      <c r="S160" s="29"/>
      <c r="W160" s="193"/>
    </row>
    <row r="161" spans="2:23" ht="16.5" customHeight="1" hidden="1">
      <c r="B161" s="339"/>
      <c r="C161" s="352"/>
      <c r="D161" s="364"/>
      <c r="E161" s="115" t="s">
        <v>12</v>
      </c>
      <c r="F161" s="31"/>
      <c r="G161" s="30"/>
      <c r="H161" s="24"/>
      <c r="I161" s="24"/>
      <c r="J161" s="24"/>
      <c r="K161" s="93">
        <v>500000</v>
      </c>
      <c r="L161" s="93"/>
      <c r="M161" s="24"/>
      <c r="N161" s="24"/>
      <c r="O161" s="24"/>
      <c r="P161" s="22"/>
      <c r="Q161" s="43"/>
      <c r="R161" s="43"/>
      <c r="S161" s="29"/>
      <c r="W161" s="193"/>
    </row>
    <row r="162" spans="2:23" ht="16.5" customHeight="1" hidden="1">
      <c r="B162" s="339"/>
      <c r="C162" s="352"/>
      <c r="D162" s="364"/>
      <c r="E162" s="115" t="s">
        <v>13</v>
      </c>
      <c r="F162" s="4"/>
      <c r="G162" s="30"/>
      <c r="H162" s="24"/>
      <c r="I162" s="24"/>
      <c r="J162" s="24"/>
      <c r="K162" s="93">
        <v>100000</v>
      </c>
      <c r="L162" s="93"/>
      <c r="M162" s="24"/>
      <c r="N162" s="24"/>
      <c r="O162" s="24"/>
      <c r="P162" s="22"/>
      <c r="Q162" s="43"/>
      <c r="R162" s="43"/>
      <c r="S162" s="29"/>
      <c r="W162" s="193"/>
    </row>
    <row r="163" spans="2:23" ht="17.25" customHeight="1" hidden="1">
      <c r="B163" s="339"/>
      <c r="C163" s="352"/>
      <c r="D163" s="364"/>
      <c r="E163" s="115" t="s">
        <v>14</v>
      </c>
      <c r="F163" s="4"/>
      <c r="G163" s="30"/>
      <c r="H163" s="24"/>
      <c r="I163" s="24"/>
      <c r="J163" s="24"/>
      <c r="K163" s="93">
        <v>200000</v>
      </c>
      <c r="L163" s="93"/>
      <c r="M163" s="24"/>
      <c r="N163" s="24"/>
      <c r="O163" s="24"/>
      <c r="P163" s="22"/>
      <c r="Q163" s="43"/>
      <c r="R163" s="43"/>
      <c r="S163" s="29"/>
      <c r="W163" s="193"/>
    </row>
    <row r="164" spans="2:23" ht="19.5" customHeight="1" hidden="1">
      <c r="B164" s="339"/>
      <c r="C164" s="352"/>
      <c r="D164" s="364"/>
      <c r="E164" s="115" t="s">
        <v>15</v>
      </c>
      <c r="F164" s="4"/>
      <c r="G164" s="30"/>
      <c r="H164" s="24"/>
      <c r="I164" s="24"/>
      <c r="J164" s="24"/>
      <c r="K164" s="93">
        <v>100000</v>
      </c>
      <c r="L164" s="93"/>
      <c r="M164" s="24"/>
      <c r="N164" s="24"/>
      <c r="O164" s="24"/>
      <c r="P164" s="22"/>
      <c r="Q164" s="43"/>
      <c r="R164" s="43"/>
      <c r="S164" s="29"/>
      <c r="W164" s="193"/>
    </row>
    <row r="165" spans="2:23" ht="27" customHeight="1" hidden="1">
      <c r="B165" s="339"/>
      <c r="C165" s="352"/>
      <c r="D165" s="364"/>
      <c r="E165" s="115" t="s">
        <v>16</v>
      </c>
      <c r="F165" s="4"/>
      <c r="G165" s="30"/>
      <c r="H165" s="24"/>
      <c r="I165" s="24"/>
      <c r="J165" s="24"/>
      <c r="K165" s="93">
        <v>206000</v>
      </c>
      <c r="L165" s="93"/>
      <c r="M165" s="24"/>
      <c r="N165" s="24"/>
      <c r="O165" s="24"/>
      <c r="P165" s="22"/>
      <c r="Q165" s="43"/>
      <c r="R165" s="43"/>
      <c r="S165" s="29"/>
      <c r="W165" s="193"/>
    </row>
    <row r="166" spans="2:23" ht="28.5" customHeight="1" hidden="1">
      <c r="B166" s="339"/>
      <c r="C166" s="352"/>
      <c r="D166" s="364"/>
      <c r="E166" s="115" t="s">
        <v>17</v>
      </c>
      <c r="F166" s="4"/>
      <c r="G166" s="30"/>
      <c r="H166" s="24"/>
      <c r="I166" s="24"/>
      <c r="J166" s="24"/>
      <c r="K166" s="93">
        <v>100000</v>
      </c>
      <c r="L166" s="93"/>
      <c r="M166" s="24"/>
      <c r="N166" s="24"/>
      <c r="O166" s="24"/>
      <c r="P166" s="22"/>
      <c r="Q166" s="43"/>
      <c r="R166" s="43"/>
      <c r="S166" s="29"/>
      <c r="W166" s="193"/>
    </row>
    <row r="167" spans="2:23" ht="17.25" customHeight="1" hidden="1">
      <c r="B167" s="339"/>
      <c r="C167" s="352"/>
      <c r="D167" s="364"/>
      <c r="E167" s="115" t="s">
        <v>18</v>
      </c>
      <c r="F167" s="4"/>
      <c r="G167" s="30"/>
      <c r="H167" s="24"/>
      <c r="I167" s="24"/>
      <c r="J167" s="24"/>
      <c r="K167" s="93">
        <v>60000</v>
      </c>
      <c r="L167" s="93"/>
      <c r="M167" s="24"/>
      <c r="N167" s="24"/>
      <c r="O167" s="24"/>
      <c r="P167" s="22"/>
      <c r="Q167" s="43"/>
      <c r="R167" s="43"/>
      <c r="S167" s="29"/>
      <c r="W167" s="193"/>
    </row>
    <row r="168" spans="2:23" ht="30" customHeight="1" hidden="1">
      <c r="B168" s="339"/>
      <c r="C168" s="352"/>
      <c r="D168" s="364"/>
      <c r="E168" s="115" t="s">
        <v>19</v>
      </c>
      <c r="F168" s="4"/>
      <c r="G168" s="30"/>
      <c r="H168" s="24"/>
      <c r="I168" s="24"/>
      <c r="J168" s="24"/>
      <c r="K168" s="93">
        <v>300000</v>
      </c>
      <c r="L168" s="93"/>
      <c r="M168" s="24"/>
      <c r="N168" s="24"/>
      <c r="O168" s="24"/>
      <c r="P168" s="22"/>
      <c r="Q168" s="43"/>
      <c r="R168" s="43"/>
      <c r="S168" s="29"/>
      <c r="W168" s="193"/>
    </row>
    <row r="169" spans="2:23" ht="13.5" hidden="1">
      <c r="B169" s="339"/>
      <c r="C169" s="352"/>
      <c r="D169" s="364"/>
      <c r="E169" s="115" t="s">
        <v>20</v>
      </c>
      <c r="F169" s="4"/>
      <c r="G169" s="30"/>
      <c r="H169" s="24"/>
      <c r="I169" s="24"/>
      <c r="J169" s="24"/>
      <c r="K169" s="93">
        <v>100000</v>
      </c>
      <c r="L169" s="93"/>
      <c r="M169" s="24"/>
      <c r="N169" s="24"/>
      <c r="O169" s="24"/>
      <c r="P169" s="22"/>
      <c r="Q169" s="43"/>
      <c r="R169" s="43"/>
      <c r="S169" s="29"/>
      <c r="W169" s="193"/>
    </row>
    <row r="170" spans="2:23" ht="15.75" customHeight="1" hidden="1">
      <c r="B170" s="339"/>
      <c r="C170" s="352"/>
      <c r="D170" s="364"/>
      <c r="E170" s="115" t="s">
        <v>21</v>
      </c>
      <c r="F170" s="4"/>
      <c r="G170" s="30"/>
      <c r="H170" s="24"/>
      <c r="I170" s="24"/>
      <c r="J170" s="24"/>
      <c r="K170" s="93">
        <v>40000</v>
      </c>
      <c r="L170" s="93"/>
      <c r="M170" s="24"/>
      <c r="N170" s="24"/>
      <c r="O170" s="24"/>
      <c r="P170" s="22"/>
      <c r="Q170" s="43"/>
      <c r="R170" s="43"/>
      <c r="S170" s="29"/>
      <c r="W170" s="193"/>
    </row>
    <row r="171" spans="2:23" ht="28.5" customHeight="1" hidden="1">
      <c r="B171" s="339"/>
      <c r="C171" s="352"/>
      <c r="D171" s="364"/>
      <c r="E171" s="115" t="s">
        <v>22</v>
      </c>
      <c r="F171" s="4"/>
      <c r="G171" s="30"/>
      <c r="H171" s="24"/>
      <c r="I171" s="24"/>
      <c r="J171" s="24"/>
      <c r="K171" s="93">
        <v>90000</v>
      </c>
      <c r="L171" s="93"/>
      <c r="M171" s="24"/>
      <c r="N171" s="24"/>
      <c r="O171" s="24"/>
      <c r="P171" s="22"/>
      <c r="Q171" s="43"/>
      <c r="R171" s="43"/>
      <c r="S171" s="29"/>
      <c r="W171" s="193"/>
    </row>
    <row r="172" spans="2:23" ht="27.75" customHeight="1" hidden="1" thickBot="1">
      <c r="B172" s="368"/>
      <c r="C172" s="369"/>
      <c r="D172" s="370"/>
      <c r="E172" s="117" t="s">
        <v>23</v>
      </c>
      <c r="F172" s="57"/>
      <c r="G172" s="55"/>
      <c r="H172" s="56"/>
      <c r="I172" s="56"/>
      <c r="J172" s="56"/>
      <c r="K172" s="189">
        <v>50000</v>
      </c>
      <c r="L172" s="189"/>
      <c r="M172" s="56"/>
      <c r="N172" s="56"/>
      <c r="O172" s="56"/>
      <c r="P172" s="48"/>
      <c r="Q172" s="49"/>
      <c r="R172" s="49"/>
      <c r="S172" s="29"/>
      <c r="W172" s="193"/>
    </row>
    <row r="173" spans="2:23" ht="37.5" customHeight="1" hidden="1">
      <c r="B173" s="336">
        <v>60</v>
      </c>
      <c r="C173" s="362"/>
      <c r="D173" s="363"/>
      <c r="E173" s="114"/>
      <c r="F173" s="50"/>
      <c r="G173" s="51"/>
      <c r="H173" s="52"/>
      <c r="I173" s="52"/>
      <c r="J173" s="52"/>
      <c r="K173" s="101"/>
      <c r="L173" s="101"/>
      <c r="M173" s="52"/>
      <c r="N173" s="52"/>
      <c r="O173" s="52"/>
      <c r="P173" s="53"/>
      <c r="Q173" s="54"/>
      <c r="R173" s="54"/>
      <c r="S173" s="29"/>
      <c r="W173" s="193"/>
    </row>
    <row r="174" spans="2:23" ht="20.25" customHeight="1" hidden="1">
      <c r="B174" s="339">
        <v>61</v>
      </c>
      <c r="C174" s="352"/>
      <c r="D174" s="364"/>
      <c r="E174" s="115"/>
      <c r="F174" s="4"/>
      <c r="G174" s="30"/>
      <c r="H174" s="24"/>
      <c r="I174" s="24"/>
      <c r="J174" s="24"/>
      <c r="K174" s="93"/>
      <c r="L174" s="93"/>
      <c r="M174" s="24"/>
      <c r="N174" s="24"/>
      <c r="O174" s="24"/>
      <c r="P174" s="22"/>
      <c r="Q174" s="43"/>
      <c r="R174" s="43"/>
      <c r="S174" s="29"/>
      <c r="W174" s="193"/>
    </row>
    <row r="175" spans="2:23" ht="18" customHeight="1" hidden="1">
      <c r="B175" s="339">
        <v>62</v>
      </c>
      <c r="C175" s="352"/>
      <c r="D175" s="364"/>
      <c r="E175" s="115"/>
      <c r="F175" s="4"/>
      <c r="G175" s="30"/>
      <c r="H175" s="24"/>
      <c r="I175" s="24"/>
      <c r="J175" s="24"/>
      <c r="K175" s="93"/>
      <c r="L175" s="93"/>
      <c r="M175" s="24"/>
      <c r="N175" s="24"/>
      <c r="O175" s="24"/>
      <c r="P175" s="22"/>
      <c r="Q175" s="43"/>
      <c r="R175" s="43"/>
      <c r="S175" s="29"/>
      <c r="W175" s="193"/>
    </row>
    <row r="176" spans="2:23" ht="26.25" customHeight="1" hidden="1">
      <c r="B176" s="339">
        <v>63</v>
      </c>
      <c r="C176" s="352"/>
      <c r="D176" s="364"/>
      <c r="E176" s="115"/>
      <c r="F176" s="31"/>
      <c r="G176" s="30"/>
      <c r="H176" s="24"/>
      <c r="I176" s="24"/>
      <c r="J176" s="24"/>
      <c r="K176" s="93"/>
      <c r="L176" s="93"/>
      <c r="M176" s="24"/>
      <c r="N176" s="24"/>
      <c r="O176" s="24"/>
      <c r="P176" s="22"/>
      <c r="Q176" s="43"/>
      <c r="R176" s="43"/>
      <c r="S176" s="29"/>
      <c r="W176" s="193"/>
    </row>
    <row r="177" spans="2:23" ht="24.75" customHeight="1" hidden="1">
      <c r="B177" s="354"/>
      <c r="C177" s="355"/>
      <c r="D177" s="278"/>
      <c r="E177" s="12"/>
      <c r="F177" s="33"/>
      <c r="G177" s="27"/>
      <c r="H177" s="25"/>
      <c r="I177" s="25"/>
      <c r="J177" s="25"/>
      <c r="K177" s="105">
        <f>K132+K133+K134+K135+K153+K154+K159+K160+K161+K162+K163+K164+K165+K166+K167+K168+K169+K170+K171+K172</f>
        <v>10436000</v>
      </c>
      <c r="L177" s="105"/>
      <c r="M177" s="25"/>
      <c r="N177" s="25"/>
      <c r="O177" s="25"/>
      <c r="P177" s="38"/>
      <c r="Q177" s="37"/>
      <c r="R177" s="39"/>
      <c r="S177" s="29"/>
      <c r="W177" s="193"/>
    </row>
    <row r="178" spans="2:23" ht="21.75" customHeight="1" hidden="1">
      <c r="B178" s="354"/>
      <c r="C178" s="355"/>
      <c r="D178" s="278"/>
      <c r="E178" s="118"/>
      <c r="F178" s="34"/>
      <c r="G178" s="27"/>
      <c r="H178" s="25"/>
      <c r="I178" s="25"/>
      <c r="J178" s="25"/>
      <c r="K178" s="105">
        <f>K131-K177</f>
        <v>-10436000</v>
      </c>
      <c r="L178" s="105"/>
      <c r="M178" s="25"/>
      <c r="N178" s="25"/>
      <c r="O178" s="25"/>
      <c r="P178" s="38"/>
      <c r="Q178" s="37"/>
      <c r="R178" s="39"/>
      <c r="S178" s="29"/>
      <c r="W178" s="193"/>
    </row>
    <row r="179" spans="2:23" ht="39" customHeight="1" hidden="1">
      <c r="B179" s="354"/>
      <c r="C179" s="355"/>
      <c r="D179" s="278"/>
      <c r="E179" s="118"/>
      <c r="F179" s="34"/>
      <c r="G179" s="35"/>
      <c r="H179" s="26"/>
      <c r="I179" s="25"/>
      <c r="J179" s="25"/>
      <c r="K179" s="105"/>
      <c r="L179" s="105"/>
      <c r="M179" s="25"/>
      <c r="N179" s="25"/>
      <c r="O179" s="25"/>
      <c r="P179" s="38"/>
      <c r="Q179" s="37"/>
      <c r="R179" s="39"/>
      <c r="S179" s="29"/>
      <c r="W179" s="193"/>
    </row>
    <row r="180" spans="2:23" ht="19.5" customHeight="1">
      <c r="B180" s="354"/>
      <c r="C180" s="355"/>
      <c r="D180" s="278"/>
      <c r="E180" s="118"/>
      <c r="F180" s="34"/>
      <c r="G180" s="35"/>
      <c r="H180" s="26"/>
      <c r="I180" s="25"/>
      <c r="J180" s="25"/>
      <c r="K180" s="105"/>
      <c r="L180" s="105"/>
      <c r="M180" s="25"/>
      <c r="N180" s="25"/>
      <c r="O180" s="25"/>
      <c r="P180" s="38"/>
      <c r="Q180" s="37"/>
      <c r="R180" s="39"/>
      <c r="S180" s="29"/>
      <c r="W180" s="193"/>
    </row>
    <row r="181" spans="2:23" ht="20.25" customHeight="1">
      <c r="B181" s="354"/>
      <c r="C181" s="355"/>
      <c r="D181" s="278"/>
      <c r="E181" s="3"/>
      <c r="F181" s="34"/>
      <c r="G181" s="35"/>
      <c r="H181" s="26"/>
      <c r="I181" s="25"/>
      <c r="J181" s="25"/>
      <c r="K181" s="25"/>
      <c r="L181" s="25"/>
      <c r="M181" s="25"/>
      <c r="N181" s="25"/>
      <c r="O181" s="25"/>
      <c r="P181" s="28"/>
      <c r="Q181" s="36"/>
      <c r="R181" s="29"/>
      <c r="S181" s="29"/>
      <c r="W181" s="193"/>
    </row>
    <row r="182" spans="2:23" ht="19.5" customHeight="1">
      <c r="B182" s="354"/>
      <c r="C182" s="355"/>
      <c r="D182" s="278"/>
      <c r="E182" s="3"/>
      <c r="F182" s="34"/>
      <c r="G182" s="35"/>
      <c r="H182" s="26"/>
      <c r="I182" s="25"/>
      <c r="J182" s="25"/>
      <c r="K182" s="25"/>
      <c r="L182" s="25"/>
      <c r="M182" s="25"/>
      <c r="N182" s="25"/>
      <c r="O182" s="25"/>
      <c r="P182" s="28"/>
      <c r="Q182" s="36"/>
      <c r="R182" s="29"/>
      <c r="S182" s="29"/>
      <c r="W182" s="193"/>
    </row>
    <row r="183" spans="2:19" ht="18.75" customHeight="1">
      <c r="B183" s="354"/>
      <c r="C183" s="355"/>
      <c r="D183" s="278"/>
      <c r="E183" s="3"/>
      <c r="F183" s="34"/>
      <c r="G183" s="35"/>
      <c r="H183" s="26"/>
      <c r="I183" s="25"/>
      <c r="J183" s="25"/>
      <c r="K183" s="25"/>
      <c r="L183" s="25"/>
      <c r="M183" s="25"/>
      <c r="N183" s="25"/>
      <c r="O183" s="25"/>
      <c r="P183" s="28"/>
      <c r="Q183" s="36"/>
      <c r="R183" s="29"/>
      <c r="S183" s="29"/>
    </row>
    <row r="184" spans="2:19" ht="21.75" customHeight="1">
      <c r="B184" s="354"/>
      <c r="C184" s="355"/>
      <c r="D184" s="278"/>
      <c r="E184" s="3"/>
      <c r="F184" s="34"/>
      <c r="G184" s="35"/>
      <c r="H184" s="26"/>
      <c r="I184" s="25"/>
      <c r="J184" s="25"/>
      <c r="K184" s="25"/>
      <c r="L184" s="25"/>
      <c r="M184" s="25"/>
      <c r="N184" s="25"/>
      <c r="O184" s="25"/>
      <c r="P184" s="28"/>
      <c r="Q184" s="36"/>
      <c r="R184" s="29"/>
      <c r="S184" s="29"/>
    </row>
    <row r="185" spans="2:19" ht="18" customHeight="1">
      <c r="B185" s="354"/>
      <c r="C185" s="371"/>
      <c r="D185" s="278"/>
      <c r="E185" s="3"/>
      <c r="F185" s="34"/>
      <c r="G185" s="35"/>
      <c r="H185" s="26"/>
      <c r="I185" s="25"/>
      <c r="J185" s="25"/>
      <c r="K185" s="25"/>
      <c r="L185" s="25"/>
      <c r="M185" s="25"/>
      <c r="N185" s="25"/>
      <c r="O185" s="25"/>
      <c r="P185" s="28"/>
      <c r="Q185" s="36"/>
      <c r="R185" s="29"/>
      <c r="S185" s="29"/>
    </row>
    <row r="186" spans="2:19" ht="19.5" customHeight="1">
      <c r="B186" s="354"/>
      <c r="C186" s="354"/>
      <c r="D186" s="278"/>
      <c r="E186" s="3"/>
      <c r="F186" s="34"/>
      <c r="G186" s="35"/>
      <c r="H186" s="26"/>
      <c r="I186" s="25"/>
      <c r="J186" s="25"/>
      <c r="K186" s="25"/>
      <c r="L186" s="25"/>
      <c r="M186" s="25"/>
      <c r="N186" s="25"/>
      <c r="O186" s="25"/>
      <c r="P186" s="28"/>
      <c r="Q186" s="36"/>
      <c r="R186" s="29"/>
      <c r="S186" s="29"/>
    </row>
    <row r="187" spans="2:19" ht="27" customHeight="1">
      <c r="B187" s="354"/>
      <c r="C187" s="354"/>
      <c r="D187" s="278"/>
      <c r="E187" s="3"/>
      <c r="F187" s="34"/>
      <c r="G187" s="35"/>
      <c r="H187" s="26"/>
      <c r="I187" s="25"/>
      <c r="J187" s="25"/>
      <c r="K187" s="25"/>
      <c r="L187" s="25"/>
      <c r="M187" s="25"/>
      <c r="N187" s="25"/>
      <c r="O187" s="25"/>
      <c r="P187" s="28"/>
      <c r="Q187" s="36"/>
      <c r="R187" s="29"/>
      <c r="S187" s="29"/>
    </row>
    <row r="188" spans="2:19" ht="26.25" customHeight="1">
      <c r="B188" s="278"/>
      <c r="C188" s="278"/>
      <c r="D188" s="278"/>
      <c r="E188" s="11"/>
      <c r="F188" s="19"/>
      <c r="G188" s="27"/>
      <c r="H188" s="25"/>
      <c r="I188" s="25"/>
      <c r="J188" s="25"/>
      <c r="K188" s="25"/>
      <c r="L188" s="25"/>
      <c r="M188" s="25"/>
      <c r="N188" s="25"/>
      <c r="O188" s="25"/>
      <c r="P188" s="28"/>
      <c r="Q188" s="36"/>
      <c r="R188" s="29"/>
      <c r="S188" s="29"/>
    </row>
    <row r="189" spans="2:19" ht="36.75" customHeight="1">
      <c r="B189" s="278"/>
      <c r="C189" s="278"/>
      <c r="D189" s="278"/>
      <c r="E189" s="3"/>
      <c r="F189" s="34"/>
      <c r="G189" s="35"/>
      <c r="H189" s="26"/>
      <c r="I189" s="25"/>
      <c r="J189" s="25"/>
      <c r="K189" s="25"/>
      <c r="L189" s="25"/>
      <c r="M189" s="25"/>
      <c r="N189" s="25"/>
      <c r="O189" s="25"/>
      <c r="P189" s="28"/>
      <c r="Q189" s="36"/>
      <c r="R189" s="29"/>
      <c r="S189" s="29"/>
    </row>
    <row r="190" spans="2:19" ht="26.25" customHeight="1">
      <c r="B190" s="278"/>
      <c r="C190" s="278"/>
      <c r="D190" s="278"/>
      <c r="E190" s="3"/>
      <c r="F190" s="34"/>
      <c r="G190" s="35"/>
      <c r="H190" s="26"/>
      <c r="I190" s="25"/>
      <c r="J190" s="25"/>
      <c r="K190" s="25"/>
      <c r="L190" s="25"/>
      <c r="M190" s="25"/>
      <c r="N190" s="25"/>
      <c r="O190" s="25"/>
      <c r="P190" s="28"/>
      <c r="Q190" s="36"/>
      <c r="R190" s="29"/>
      <c r="S190" s="29"/>
    </row>
    <row r="191" spans="2:19" ht="30" customHeight="1">
      <c r="B191" s="1"/>
      <c r="C191" s="1"/>
      <c r="D191" s="1"/>
      <c r="E191" s="3"/>
      <c r="F191" s="34"/>
      <c r="G191" s="35"/>
      <c r="H191" s="26"/>
      <c r="I191" s="25"/>
      <c r="J191" s="25"/>
      <c r="K191" s="25"/>
      <c r="L191" s="25"/>
      <c r="M191" s="25"/>
      <c r="N191" s="25"/>
      <c r="O191" s="25"/>
      <c r="P191" s="28"/>
      <c r="Q191" s="36"/>
      <c r="R191" s="29"/>
      <c r="S191" s="29"/>
    </row>
    <row r="192" spans="2:17" ht="29.25" customHeight="1">
      <c r="B192" s="1"/>
      <c r="C192" s="1"/>
      <c r="D192" s="1"/>
      <c r="E192" s="3"/>
      <c r="F192" s="34"/>
      <c r="G192" s="35"/>
      <c r="H192" s="26"/>
      <c r="I192" s="25"/>
      <c r="J192" s="25"/>
      <c r="K192" s="25"/>
      <c r="L192" s="25"/>
      <c r="M192" s="25"/>
      <c r="N192" s="25"/>
      <c r="O192" s="25"/>
      <c r="P192" s="28"/>
      <c r="Q192" s="27"/>
    </row>
    <row r="193" spans="2:17" ht="27.75" customHeight="1">
      <c r="B193" s="1"/>
      <c r="C193" s="1"/>
      <c r="D193" s="1"/>
      <c r="E193" s="3"/>
      <c r="F193" s="34"/>
      <c r="G193" s="35"/>
      <c r="H193" s="26"/>
      <c r="I193" s="25"/>
      <c r="J193" s="25"/>
      <c r="K193" s="25"/>
      <c r="L193" s="25"/>
      <c r="M193" s="25"/>
      <c r="N193" s="25"/>
      <c r="O193" s="25"/>
      <c r="P193" s="28"/>
      <c r="Q193" s="27"/>
    </row>
    <row r="194" spans="2:17" ht="27" customHeight="1">
      <c r="B194" s="1"/>
      <c r="C194" s="1"/>
      <c r="D194" s="1"/>
      <c r="E194" s="3"/>
      <c r="F194" s="34"/>
      <c r="G194" s="35"/>
      <c r="H194" s="26"/>
      <c r="I194" s="25"/>
      <c r="J194" s="25"/>
      <c r="K194" s="25"/>
      <c r="L194" s="25"/>
      <c r="M194" s="25"/>
      <c r="N194" s="25"/>
      <c r="O194" s="25"/>
      <c r="P194" s="28"/>
      <c r="Q194" s="27"/>
    </row>
    <row r="195" spans="2:17" ht="27" customHeight="1">
      <c r="B195" s="1"/>
      <c r="C195" s="1"/>
      <c r="D195" s="1"/>
      <c r="E195" s="11"/>
      <c r="F195" s="19"/>
      <c r="G195" s="35"/>
      <c r="H195" s="26"/>
      <c r="I195" s="25"/>
      <c r="J195" s="25"/>
      <c r="K195" s="25"/>
      <c r="L195" s="25"/>
      <c r="M195" s="25"/>
      <c r="N195" s="25"/>
      <c r="O195" s="25"/>
      <c r="P195" s="28"/>
      <c r="Q195" s="27"/>
    </row>
    <row r="196" spans="2:17" ht="51" customHeight="1">
      <c r="B196" s="1"/>
      <c r="C196" s="1"/>
      <c r="D196" s="1"/>
      <c r="E196" s="3"/>
      <c r="F196" s="34"/>
      <c r="G196" s="35"/>
      <c r="H196" s="26"/>
      <c r="I196" s="25"/>
      <c r="J196" s="25"/>
      <c r="K196" s="25"/>
      <c r="L196" s="25"/>
      <c r="M196" s="25"/>
      <c r="N196" s="25"/>
      <c r="O196" s="25"/>
      <c r="P196" s="28"/>
      <c r="Q196" s="27"/>
    </row>
    <row r="197" spans="2:17" ht="27" customHeight="1">
      <c r="B197" s="1"/>
      <c r="C197" s="1"/>
      <c r="D197" s="1"/>
      <c r="E197" s="3"/>
      <c r="F197" s="34"/>
      <c r="G197" s="35"/>
      <c r="H197" s="26"/>
      <c r="I197" s="25"/>
      <c r="J197" s="25"/>
      <c r="K197" s="25"/>
      <c r="L197" s="25"/>
      <c r="M197" s="25"/>
      <c r="N197" s="25"/>
      <c r="O197" s="25"/>
      <c r="P197" s="28"/>
      <c r="Q197" s="27"/>
    </row>
    <row r="198" spans="2:17" ht="27" customHeight="1">
      <c r="B198" s="1"/>
      <c r="C198" s="1"/>
      <c r="D198" s="1"/>
      <c r="E198" s="3"/>
      <c r="F198" s="34"/>
      <c r="G198" s="35"/>
      <c r="H198" s="26"/>
      <c r="I198" s="25"/>
      <c r="J198" s="25"/>
      <c r="K198" s="25"/>
      <c r="L198" s="25"/>
      <c r="M198" s="25"/>
      <c r="N198" s="25"/>
      <c r="O198" s="25"/>
      <c r="P198" s="28"/>
      <c r="Q198" s="27"/>
    </row>
    <row r="199" spans="2:17" ht="21.75" customHeight="1">
      <c r="B199" s="1"/>
      <c r="C199" s="1"/>
      <c r="D199" s="1"/>
      <c r="E199" s="3"/>
      <c r="F199" s="34"/>
      <c r="G199" s="27"/>
      <c r="H199" s="25"/>
      <c r="I199" s="25"/>
      <c r="J199" s="25"/>
      <c r="K199" s="25"/>
      <c r="L199" s="25"/>
      <c r="M199" s="25"/>
      <c r="N199" s="25"/>
      <c r="O199" s="25"/>
      <c r="P199" s="28"/>
      <c r="Q199" s="27"/>
    </row>
    <row r="200" spans="2:17" ht="24" customHeight="1">
      <c r="B200" s="1"/>
      <c r="C200" s="1"/>
      <c r="D200" s="1"/>
      <c r="E200" s="3"/>
      <c r="F200" s="3"/>
      <c r="G200" s="1"/>
      <c r="H200" s="25"/>
      <c r="I200" s="25"/>
      <c r="J200" s="25"/>
      <c r="K200" s="25"/>
      <c r="L200" s="25"/>
      <c r="M200" s="25"/>
      <c r="N200" s="25"/>
      <c r="O200" s="25"/>
      <c r="P200" s="28"/>
      <c r="Q200" s="27"/>
    </row>
    <row r="201" spans="2:17" ht="32.25" customHeight="1">
      <c r="B201" s="1"/>
      <c r="C201" s="1"/>
      <c r="D201" s="1"/>
      <c r="E201" s="11"/>
      <c r="F201" s="11"/>
      <c r="G201" s="1"/>
      <c r="H201" s="25"/>
      <c r="I201" s="25"/>
      <c r="J201" s="25"/>
      <c r="K201" s="25"/>
      <c r="L201" s="25"/>
      <c r="M201" s="25"/>
      <c r="N201" s="25"/>
      <c r="O201" s="25"/>
      <c r="P201" s="28"/>
      <c r="Q201" s="27"/>
    </row>
    <row r="202" spans="2:17" ht="32.25" customHeight="1">
      <c r="B202" s="1"/>
      <c r="C202" s="1"/>
      <c r="D202" s="1"/>
      <c r="E202" s="12"/>
      <c r="F202" s="12"/>
      <c r="G202" s="1"/>
      <c r="H202" s="25"/>
      <c r="I202" s="25"/>
      <c r="J202" s="25"/>
      <c r="K202" s="25"/>
      <c r="L202" s="25"/>
      <c r="M202" s="25"/>
      <c r="N202" s="25"/>
      <c r="O202" s="25"/>
      <c r="P202" s="28"/>
      <c r="Q202" s="27"/>
    </row>
    <row r="203" spans="2:17" ht="4.5" customHeight="1">
      <c r="B203" s="1"/>
      <c r="C203" s="1"/>
      <c r="D203" s="1"/>
      <c r="E203" s="3"/>
      <c r="F203" s="3"/>
      <c r="G203" s="1"/>
      <c r="H203" s="25"/>
      <c r="I203" s="25"/>
      <c r="J203" s="25"/>
      <c r="K203" s="25"/>
      <c r="L203" s="25"/>
      <c r="M203" s="25"/>
      <c r="N203" s="25"/>
      <c r="O203" s="25"/>
      <c r="P203" s="28"/>
      <c r="Q203" s="27"/>
    </row>
    <row r="204" spans="2:17" ht="12.75" customHeight="1" hidden="1">
      <c r="B204" s="1"/>
      <c r="C204" s="1"/>
      <c r="D204" s="1"/>
      <c r="E204" s="3"/>
      <c r="F204" s="3"/>
      <c r="G204" s="1"/>
      <c r="H204" s="25"/>
      <c r="I204" s="25"/>
      <c r="J204" s="25"/>
      <c r="K204" s="25"/>
      <c r="L204" s="25"/>
      <c r="M204" s="25"/>
      <c r="N204" s="25"/>
      <c r="O204" s="25"/>
      <c r="P204" s="28"/>
      <c r="Q204" s="27"/>
    </row>
    <row r="205" spans="2:17" ht="12.75">
      <c r="B205" s="1"/>
      <c r="C205" s="1"/>
      <c r="D205" s="1"/>
      <c r="E205" s="3"/>
      <c r="F205" s="3"/>
      <c r="G205" s="1"/>
      <c r="H205" s="25"/>
      <c r="I205" s="25"/>
      <c r="J205" s="25"/>
      <c r="K205" s="25"/>
      <c r="L205" s="25"/>
      <c r="M205" s="25"/>
      <c r="N205" s="25"/>
      <c r="O205" s="25"/>
      <c r="P205" s="28"/>
      <c r="Q205" s="27"/>
    </row>
    <row r="206" spans="2:17" ht="12.75">
      <c r="B206" s="1"/>
      <c r="C206" s="1"/>
      <c r="D206" s="1"/>
      <c r="E206" s="11"/>
      <c r="F206" s="11"/>
      <c r="G206" s="1"/>
      <c r="H206" s="25"/>
      <c r="I206" s="25"/>
      <c r="J206" s="25"/>
      <c r="K206" s="25"/>
      <c r="L206" s="25"/>
      <c r="M206" s="25"/>
      <c r="N206" s="25"/>
      <c r="O206" s="25"/>
      <c r="P206" s="28"/>
      <c r="Q206" s="27"/>
    </row>
    <row r="207" spans="2:17" ht="12.75">
      <c r="B207" s="1"/>
      <c r="C207" s="1"/>
      <c r="D207" s="1"/>
      <c r="E207" s="11"/>
      <c r="F207" s="11"/>
      <c r="G207" s="1"/>
      <c r="H207" s="25"/>
      <c r="I207" s="25"/>
      <c r="J207" s="25"/>
      <c r="K207" s="25"/>
      <c r="L207" s="25"/>
      <c r="M207" s="25"/>
      <c r="N207" s="25"/>
      <c r="O207" s="25"/>
      <c r="P207" s="28"/>
      <c r="Q207" s="27"/>
    </row>
    <row r="208" spans="2:17" ht="12.75">
      <c r="B208" s="1"/>
      <c r="C208" s="1"/>
      <c r="D208" s="1"/>
      <c r="E208" s="17"/>
      <c r="F208" s="17"/>
      <c r="G208" s="1"/>
      <c r="H208" s="25"/>
      <c r="I208" s="25"/>
      <c r="J208" s="25"/>
      <c r="K208" s="25"/>
      <c r="L208" s="25"/>
      <c r="M208" s="25"/>
      <c r="N208" s="25"/>
      <c r="O208" s="25"/>
      <c r="P208" s="28"/>
      <c r="Q208" s="27"/>
    </row>
    <row r="209" spans="2:17" ht="12.75">
      <c r="B209" s="1"/>
      <c r="C209" s="1"/>
      <c r="D209" s="1"/>
      <c r="E209" s="17"/>
      <c r="F209" s="17"/>
      <c r="G209" s="1"/>
      <c r="H209" s="25"/>
      <c r="I209" s="25"/>
      <c r="J209" s="25"/>
      <c r="K209" s="25"/>
      <c r="L209" s="25"/>
      <c r="M209" s="25"/>
      <c r="N209" s="25"/>
      <c r="O209" s="25"/>
      <c r="P209" s="28"/>
      <c r="Q209" s="27"/>
    </row>
    <row r="210" spans="2:17" ht="12.75">
      <c r="B210" s="1"/>
      <c r="C210" s="1"/>
      <c r="D210" s="1"/>
      <c r="E210" s="17"/>
      <c r="F210" s="17"/>
      <c r="G210" s="1"/>
      <c r="H210" s="25"/>
      <c r="I210" s="25"/>
      <c r="J210" s="25"/>
      <c r="K210" s="25"/>
      <c r="L210" s="25"/>
      <c r="M210" s="25"/>
      <c r="N210" s="25"/>
      <c r="O210" s="25"/>
      <c r="P210" s="28"/>
      <c r="Q210" s="27"/>
    </row>
    <row r="211" spans="2:17" ht="12.75">
      <c r="B211" s="1"/>
      <c r="C211" s="1"/>
      <c r="D211" s="1"/>
      <c r="E211" s="17"/>
      <c r="F211" s="17"/>
      <c r="G211" s="1"/>
      <c r="H211" s="25"/>
      <c r="I211" s="25"/>
      <c r="J211" s="25"/>
      <c r="K211" s="25"/>
      <c r="L211" s="25"/>
      <c r="M211" s="25"/>
      <c r="N211" s="25"/>
      <c r="O211" s="25"/>
      <c r="P211" s="28"/>
      <c r="Q211" s="27"/>
    </row>
    <row r="212" spans="2:17" ht="12.75">
      <c r="B212" s="1"/>
      <c r="C212" s="1"/>
      <c r="D212" s="1"/>
      <c r="E212" s="17"/>
      <c r="F212" s="17"/>
      <c r="G212" s="1"/>
      <c r="H212" s="25"/>
      <c r="I212" s="25"/>
      <c r="J212" s="25"/>
      <c r="K212" s="25"/>
      <c r="L212" s="25"/>
      <c r="M212" s="25"/>
      <c r="N212" s="25"/>
      <c r="O212" s="25"/>
      <c r="P212" s="28"/>
      <c r="Q212" s="27"/>
    </row>
    <row r="213" spans="2:17" ht="44.25" customHeight="1">
      <c r="B213" s="1"/>
      <c r="C213" s="1"/>
      <c r="D213" s="1"/>
      <c r="E213" s="17"/>
      <c r="F213" s="17"/>
      <c r="G213" s="1"/>
      <c r="H213" s="25"/>
      <c r="I213" s="25"/>
      <c r="J213" s="25"/>
      <c r="K213" s="25"/>
      <c r="L213" s="25"/>
      <c r="M213" s="25"/>
      <c r="N213" s="25"/>
      <c r="O213" s="25"/>
      <c r="P213" s="28"/>
      <c r="Q213" s="27"/>
    </row>
    <row r="214" spans="2:17" ht="49.5" customHeight="1">
      <c r="B214" s="1"/>
      <c r="C214" s="1"/>
      <c r="D214" s="1"/>
      <c r="E214" s="17"/>
      <c r="F214" s="17"/>
      <c r="G214" s="1"/>
      <c r="H214" s="25"/>
      <c r="I214" s="25"/>
      <c r="J214" s="25"/>
      <c r="K214" s="25"/>
      <c r="L214" s="25"/>
      <c r="M214" s="25"/>
      <c r="N214" s="25"/>
      <c r="O214" s="25"/>
      <c r="P214" s="28"/>
      <c r="Q214" s="27"/>
    </row>
    <row r="215" spans="2:17" ht="36.75" customHeight="1">
      <c r="B215" s="1"/>
      <c r="C215" s="1"/>
      <c r="D215" s="1"/>
      <c r="E215" s="17"/>
      <c r="F215" s="17"/>
      <c r="G215" s="1"/>
      <c r="H215" s="25"/>
      <c r="I215" s="25"/>
      <c r="J215" s="25"/>
      <c r="K215" s="25"/>
      <c r="L215" s="25"/>
      <c r="M215" s="25"/>
      <c r="N215" s="25"/>
      <c r="O215" s="25"/>
      <c r="P215" s="28"/>
      <c r="Q215" s="27"/>
    </row>
    <row r="216" spans="2:17" ht="36.75" customHeight="1">
      <c r="B216" s="1"/>
      <c r="C216" s="1"/>
      <c r="D216" s="1"/>
      <c r="E216" s="20"/>
      <c r="F216" s="20"/>
      <c r="G216" s="1"/>
      <c r="H216" s="25"/>
      <c r="I216" s="25"/>
      <c r="J216" s="25"/>
      <c r="K216" s="25"/>
      <c r="L216" s="25"/>
      <c r="M216" s="25"/>
      <c r="N216" s="25"/>
      <c r="O216" s="25"/>
      <c r="P216" s="28"/>
      <c r="Q216" s="27"/>
    </row>
    <row r="217" spans="2:17" ht="23.25" customHeight="1">
      <c r="B217" s="1"/>
      <c r="C217" s="1"/>
      <c r="D217" s="1"/>
      <c r="E217" s="17"/>
      <c r="F217" s="17"/>
      <c r="G217" s="6"/>
      <c r="H217" s="26"/>
      <c r="I217" s="25"/>
      <c r="J217" s="25"/>
      <c r="K217" s="25"/>
      <c r="L217" s="25"/>
      <c r="M217" s="25"/>
      <c r="N217" s="25"/>
      <c r="O217" s="25"/>
      <c r="P217" s="28"/>
      <c r="Q217" s="27"/>
    </row>
    <row r="218" spans="2:17" ht="36.75" customHeight="1">
      <c r="B218" s="1"/>
      <c r="C218" s="1"/>
      <c r="D218" s="1"/>
      <c r="E218" s="17"/>
      <c r="F218" s="17"/>
      <c r="G218" s="6"/>
      <c r="H218" s="26"/>
      <c r="I218" s="25"/>
      <c r="J218" s="25"/>
      <c r="K218" s="25"/>
      <c r="L218" s="25"/>
      <c r="M218" s="25"/>
      <c r="N218" s="25"/>
      <c r="O218" s="25"/>
      <c r="P218" s="28"/>
      <c r="Q218" s="27"/>
    </row>
    <row r="219" spans="2:17" ht="36.75" customHeight="1">
      <c r="B219" s="1"/>
      <c r="C219" s="1"/>
      <c r="D219" s="1"/>
      <c r="E219" s="5"/>
      <c r="F219" s="5"/>
      <c r="G219" s="6"/>
      <c r="H219" s="26"/>
      <c r="I219" s="25"/>
      <c r="J219" s="25"/>
      <c r="K219" s="25"/>
      <c r="L219" s="25"/>
      <c r="M219" s="25"/>
      <c r="N219" s="25"/>
      <c r="O219" s="25"/>
      <c r="P219" s="28"/>
      <c r="Q219" s="27"/>
    </row>
    <row r="220" spans="2:17" ht="12.75">
      <c r="B220" s="1"/>
      <c r="C220" s="1"/>
      <c r="D220" s="1"/>
      <c r="E220" s="3"/>
      <c r="F220" s="3"/>
      <c r="G220" s="1"/>
      <c r="H220" s="25"/>
      <c r="I220" s="25"/>
      <c r="J220" s="25"/>
      <c r="K220" s="25"/>
      <c r="L220" s="25"/>
      <c r="M220" s="25"/>
      <c r="N220" s="25"/>
      <c r="O220" s="25"/>
      <c r="P220" s="28"/>
      <c r="Q220" s="27"/>
    </row>
    <row r="221" spans="2:17" ht="12.75">
      <c r="B221" s="1"/>
      <c r="C221" s="1"/>
      <c r="D221" s="1"/>
      <c r="E221" s="11"/>
      <c r="F221" s="11"/>
      <c r="G221" s="1"/>
      <c r="H221" s="25"/>
      <c r="I221" s="25"/>
      <c r="J221" s="25"/>
      <c r="K221" s="25"/>
      <c r="L221" s="25"/>
      <c r="M221" s="25"/>
      <c r="N221" s="25"/>
      <c r="O221" s="25"/>
      <c r="P221" s="28"/>
      <c r="Q221" s="27"/>
    </row>
    <row r="222" spans="2:17" ht="12.75">
      <c r="B222" s="1"/>
      <c r="C222" s="1"/>
      <c r="D222" s="1"/>
      <c r="E222" s="11"/>
      <c r="F222" s="11"/>
      <c r="G222" s="1"/>
      <c r="H222" s="25"/>
      <c r="I222" s="25"/>
      <c r="J222" s="25"/>
      <c r="K222" s="25"/>
      <c r="L222" s="25"/>
      <c r="M222" s="25"/>
      <c r="N222" s="25"/>
      <c r="O222" s="25"/>
      <c r="P222" s="28"/>
      <c r="Q222" s="27"/>
    </row>
    <row r="223" spans="2:17" ht="12.75">
      <c r="B223" s="1"/>
      <c r="C223" s="1"/>
      <c r="D223" s="1"/>
      <c r="E223" s="3"/>
      <c r="F223" s="3"/>
      <c r="G223" s="1"/>
      <c r="H223" s="25"/>
      <c r="I223" s="25"/>
      <c r="J223" s="25"/>
      <c r="K223" s="25"/>
      <c r="L223" s="25"/>
      <c r="M223" s="25"/>
      <c r="N223" s="25"/>
      <c r="O223" s="25"/>
      <c r="P223" s="28"/>
      <c r="Q223" s="28"/>
    </row>
    <row r="224" spans="2:17" ht="12.75">
      <c r="B224" s="1"/>
      <c r="C224" s="1"/>
      <c r="D224" s="1"/>
      <c r="E224" s="11"/>
      <c r="F224" s="11"/>
      <c r="G224" s="1"/>
      <c r="H224" s="25"/>
      <c r="I224" s="25"/>
      <c r="J224" s="25"/>
      <c r="K224" s="25"/>
      <c r="L224" s="25"/>
      <c r="M224" s="25"/>
      <c r="N224" s="25"/>
      <c r="O224" s="25"/>
      <c r="P224" s="28"/>
      <c r="Q224" s="28"/>
    </row>
    <row r="225" spans="2:17" ht="12.75">
      <c r="B225" s="1"/>
      <c r="C225" s="1"/>
      <c r="D225" s="1"/>
      <c r="E225" s="11"/>
      <c r="F225" s="11"/>
      <c r="G225" s="1"/>
      <c r="H225" s="25"/>
      <c r="I225" s="25"/>
      <c r="J225" s="25"/>
      <c r="K225" s="25"/>
      <c r="L225" s="25"/>
      <c r="M225" s="25"/>
      <c r="N225" s="25"/>
      <c r="O225" s="25"/>
      <c r="P225" s="28"/>
      <c r="Q225" s="28"/>
    </row>
    <row r="226" spans="2:17" ht="12.75">
      <c r="B226" s="1"/>
      <c r="C226" s="1"/>
      <c r="D226" s="1"/>
      <c r="E226" s="3"/>
      <c r="F226" s="3"/>
      <c r="G226" s="1"/>
      <c r="H226" s="25"/>
      <c r="I226" s="25"/>
      <c r="J226" s="25"/>
      <c r="K226" s="25"/>
      <c r="L226" s="25"/>
      <c r="M226" s="25"/>
      <c r="N226" s="25"/>
      <c r="O226" s="25"/>
      <c r="P226" s="28"/>
      <c r="Q226" s="28"/>
    </row>
    <row r="227" spans="2:17" ht="12.75">
      <c r="B227" s="1"/>
      <c r="C227" s="1"/>
      <c r="D227" s="1"/>
      <c r="E227" s="3"/>
      <c r="F227" s="3"/>
      <c r="G227" s="1"/>
      <c r="H227" s="25"/>
      <c r="I227" s="25"/>
      <c r="J227" s="25"/>
      <c r="K227" s="25"/>
      <c r="L227" s="25"/>
      <c r="M227" s="25"/>
      <c r="N227" s="25"/>
      <c r="O227" s="25"/>
      <c r="P227" s="28"/>
      <c r="Q227" s="28"/>
    </row>
    <row r="228" spans="2:17" ht="12.75">
      <c r="B228" s="1"/>
      <c r="C228" s="1"/>
      <c r="D228" s="1"/>
      <c r="E228" s="3"/>
      <c r="F228" s="3"/>
      <c r="G228" s="13"/>
      <c r="H228" s="25"/>
      <c r="I228" s="25"/>
      <c r="J228" s="25"/>
      <c r="K228" s="25"/>
      <c r="L228" s="25"/>
      <c r="M228" s="25"/>
      <c r="N228" s="25"/>
      <c r="O228" s="25"/>
      <c r="P228" s="28"/>
      <c r="Q228" s="28"/>
    </row>
    <row r="229" spans="2:17" ht="12.75">
      <c r="B229" s="1"/>
      <c r="C229" s="1"/>
      <c r="D229" s="1"/>
      <c r="E229" s="3"/>
      <c r="F229" s="3"/>
      <c r="G229" s="1"/>
      <c r="H229" s="25"/>
      <c r="I229" s="25"/>
      <c r="J229" s="25"/>
      <c r="K229" s="25"/>
      <c r="L229" s="25"/>
      <c r="M229" s="25"/>
      <c r="N229" s="25"/>
      <c r="O229" s="25"/>
      <c r="P229" s="28"/>
      <c r="Q229" s="28"/>
    </row>
    <row r="230" spans="2:17" ht="12.75">
      <c r="B230" s="1"/>
      <c r="C230" s="1"/>
      <c r="D230" s="1"/>
      <c r="E230" s="3"/>
      <c r="F230" s="3"/>
      <c r="G230" s="1"/>
      <c r="H230" s="25"/>
      <c r="I230" s="25"/>
      <c r="J230" s="25"/>
      <c r="K230" s="25"/>
      <c r="L230" s="25"/>
      <c r="M230" s="25"/>
      <c r="N230" s="25"/>
      <c r="O230" s="25"/>
      <c r="P230" s="28"/>
      <c r="Q230" s="28"/>
    </row>
    <row r="231" spans="2:17" ht="12.75">
      <c r="B231" s="1"/>
      <c r="C231" s="1"/>
      <c r="D231" s="1"/>
      <c r="E231" s="3"/>
      <c r="F231" s="3"/>
      <c r="G231" s="1"/>
      <c r="H231" s="25"/>
      <c r="I231" s="25"/>
      <c r="J231" s="25"/>
      <c r="K231" s="25"/>
      <c r="L231" s="25"/>
      <c r="M231" s="25"/>
      <c r="N231" s="25"/>
      <c r="O231" s="25"/>
      <c r="P231" s="28"/>
      <c r="Q231" s="28"/>
    </row>
    <row r="232" spans="2:17" ht="12.75">
      <c r="B232" s="1"/>
      <c r="C232" s="1"/>
      <c r="D232" s="1"/>
      <c r="E232" s="3"/>
      <c r="F232" s="3"/>
      <c r="G232" s="1"/>
      <c r="H232" s="25"/>
      <c r="I232" s="25"/>
      <c r="J232" s="25"/>
      <c r="K232" s="25"/>
      <c r="L232" s="25"/>
      <c r="M232" s="25"/>
      <c r="N232" s="25"/>
      <c r="O232" s="25"/>
      <c r="P232" s="28"/>
      <c r="Q232" s="28"/>
    </row>
    <row r="233" spans="2:17" ht="12.75">
      <c r="B233" s="1"/>
      <c r="C233" s="1"/>
      <c r="D233" s="1"/>
      <c r="E233" s="3"/>
      <c r="F233" s="3"/>
      <c r="G233" s="1"/>
      <c r="H233" s="25"/>
      <c r="I233" s="25"/>
      <c r="J233" s="25"/>
      <c r="K233" s="25"/>
      <c r="L233" s="25"/>
      <c r="M233" s="25"/>
      <c r="N233" s="25"/>
      <c r="O233" s="25"/>
      <c r="P233" s="28"/>
      <c r="Q233" s="28"/>
    </row>
    <row r="234" spans="2:17" ht="12.75">
      <c r="B234" s="1"/>
      <c r="C234" s="1"/>
      <c r="D234" s="1"/>
      <c r="E234" s="3"/>
      <c r="F234" s="3"/>
      <c r="G234" s="1"/>
      <c r="H234" s="25"/>
      <c r="I234" s="25"/>
      <c r="J234" s="25"/>
      <c r="K234" s="25"/>
      <c r="L234" s="25"/>
      <c r="M234" s="25"/>
      <c r="N234" s="25"/>
      <c r="O234" s="25"/>
      <c r="P234" s="28"/>
      <c r="Q234" s="28"/>
    </row>
    <row r="235" spans="2:17" ht="12.75">
      <c r="B235" s="1"/>
      <c r="C235" s="1"/>
      <c r="D235" s="1"/>
      <c r="E235" s="3"/>
      <c r="F235" s="3"/>
      <c r="G235" s="1"/>
      <c r="H235" s="25"/>
      <c r="I235" s="25"/>
      <c r="J235" s="25"/>
      <c r="K235" s="25"/>
      <c r="L235" s="25"/>
      <c r="M235" s="25"/>
      <c r="N235" s="25"/>
      <c r="O235" s="25"/>
      <c r="P235" s="27"/>
      <c r="Q235" s="27"/>
    </row>
    <row r="236" spans="2:17" ht="12.75">
      <c r="B236" s="1"/>
      <c r="C236" s="1"/>
      <c r="D236" s="1"/>
      <c r="E236" s="3"/>
      <c r="F236" s="3"/>
      <c r="G236" s="1"/>
      <c r="H236" s="25"/>
      <c r="I236" s="25"/>
      <c r="J236" s="25"/>
      <c r="K236" s="25"/>
      <c r="L236" s="25"/>
      <c r="M236" s="25"/>
      <c r="N236" s="25"/>
      <c r="O236" s="25"/>
      <c r="P236" s="27"/>
      <c r="Q236" s="27"/>
    </row>
    <row r="237" spans="2:17" ht="12.75">
      <c r="B237" s="1"/>
      <c r="C237" s="1"/>
      <c r="D237" s="1"/>
      <c r="E237" s="3"/>
      <c r="F237" s="3"/>
      <c r="G237" s="1"/>
      <c r="H237" s="25"/>
      <c r="I237" s="25"/>
      <c r="J237" s="25"/>
      <c r="K237" s="25"/>
      <c r="L237" s="25"/>
      <c r="M237" s="25"/>
      <c r="N237" s="25"/>
      <c r="O237" s="25"/>
      <c r="P237" s="27"/>
      <c r="Q237" s="27"/>
    </row>
    <row r="238" spans="2:17" ht="12.75">
      <c r="B238" s="1"/>
      <c r="C238" s="1"/>
      <c r="D238" s="1"/>
      <c r="E238" s="3"/>
      <c r="F238" s="3"/>
      <c r="G238" s="1"/>
      <c r="H238" s="25"/>
      <c r="I238" s="25"/>
      <c r="J238" s="25"/>
      <c r="K238" s="25"/>
      <c r="L238" s="25"/>
      <c r="M238" s="25"/>
      <c r="N238" s="25"/>
      <c r="O238" s="25"/>
      <c r="P238" s="27"/>
      <c r="Q238" s="27"/>
    </row>
    <row r="239" spans="2:17" ht="36.75" customHeight="1">
      <c r="B239" s="1"/>
      <c r="C239" s="1"/>
      <c r="D239" s="1"/>
      <c r="E239" s="3"/>
      <c r="F239" s="3"/>
      <c r="G239" s="1"/>
      <c r="H239" s="25"/>
      <c r="I239" s="25"/>
      <c r="J239" s="25"/>
      <c r="K239" s="25"/>
      <c r="L239" s="25"/>
      <c r="M239" s="25"/>
      <c r="N239" s="25"/>
      <c r="O239" s="25"/>
      <c r="P239" s="27"/>
      <c r="Q239" s="27"/>
    </row>
    <row r="240" spans="2:17" ht="39" customHeight="1">
      <c r="B240" s="1"/>
      <c r="C240" s="1"/>
      <c r="D240" s="1"/>
      <c r="E240" s="502"/>
      <c r="F240" s="502"/>
      <c r="G240" s="1"/>
      <c r="H240" s="15"/>
      <c r="I240" s="15"/>
      <c r="J240" s="15"/>
      <c r="K240" s="15"/>
      <c r="L240" s="15"/>
      <c r="M240" s="15"/>
      <c r="N240" s="15"/>
      <c r="O240" s="15"/>
      <c r="P240" s="28"/>
      <c r="Q240" s="28"/>
    </row>
    <row r="241" spans="2:17" ht="38.25" customHeight="1">
      <c r="B241" s="1"/>
      <c r="C241" s="1"/>
      <c r="D241" s="1"/>
      <c r="E241" s="502"/>
      <c r="F241" s="502"/>
      <c r="G241" s="1"/>
      <c r="H241" s="15"/>
      <c r="I241" s="15"/>
      <c r="J241" s="15"/>
      <c r="K241" s="15"/>
      <c r="L241" s="15"/>
      <c r="M241" s="15"/>
      <c r="N241" s="15"/>
      <c r="O241" s="15"/>
      <c r="P241" s="28"/>
      <c r="Q241" s="28"/>
    </row>
    <row r="242" spans="2:17" ht="39" customHeight="1">
      <c r="B242" s="1"/>
      <c r="C242" s="1"/>
      <c r="D242" s="1"/>
      <c r="E242" s="502"/>
      <c r="F242" s="502"/>
      <c r="G242" s="1"/>
      <c r="H242" s="15"/>
      <c r="I242" s="15"/>
      <c r="J242" s="15"/>
      <c r="K242" s="15"/>
      <c r="L242" s="15"/>
      <c r="M242" s="15"/>
      <c r="N242" s="15"/>
      <c r="O242" s="15"/>
      <c r="P242" s="28"/>
      <c r="Q242" s="28"/>
    </row>
    <row r="243" spans="2:17" ht="28.5" customHeight="1">
      <c r="B243" s="1"/>
      <c r="C243" s="1"/>
      <c r="D243" s="1"/>
      <c r="E243" s="502"/>
      <c r="F243" s="502"/>
      <c r="G243" s="1"/>
      <c r="H243" s="15"/>
      <c r="I243" s="15"/>
      <c r="J243" s="15"/>
      <c r="K243" s="15"/>
      <c r="L243" s="15"/>
      <c r="M243" s="15"/>
      <c r="N243" s="15"/>
      <c r="O243" s="15"/>
      <c r="P243" s="28"/>
      <c r="Q243" s="28"/>
    </row>
    <row r="244" spans="2:17" ht="10.5" customHeight="1" hidden="1">
      <c r="B244" s="1"/>
      <c r="C244" s="1"/>
      <c r="D244" s="1"/>
      <c r="E244" s="502"/>
      <c r="F244" s="502"/>
      <c r="G244" s="1"/>
      <c r="H244" s="15"/>
      <c r="I244" s="15"/>
      <c r="J244" s="15"/>
      <c r="K244" s="15"/>
      <c r="L244" s="15"/>
      <c r="M244" s="15"/>
      <c r="N244" s="15"/>
      <c r="O244" s="15"/>
      <c r="P244" s="28"/>
      <c r="Q244" s="28"/>
    </row>
    <row r="245" spans="2:17" ht="12.75">
      <c r="B245" s="1"/>
      <c r="C245" s="1"/>
      <c r="D245" s="1"/>
      <c r="E245" s="502"/>
      <c r="F245" s="502"/>
      <c r="G245" s="1"/>
      <c r="H245" s="15"/>
      <c r="I245" s="15"/>
      <c r="J245" s="15"/>
      <c r="K245" s="15"/>
      <c r="L245" s="15"/>
      <c r="M245" s="15"/>
      <c r="N245" s="15"/>
      <c r="O245" s="15"/>
      <c r="P245" s="28"/>
      <c r="Q245" s="28"/>
    </row>
    <row r="246" spans="2:17" ht="12.75">
      <c r="B246" s="1"/>
      <c r="C246" s="1"/>
      <c r="D246" s="1"/>
      <c r="E246" s="502"/>
      <c r="F246" s="502"/>
      <c r="G246" s="1"/>
      <c r="H246" s="15"/>
      <c r="I246" s="15"/>
      <c r="J246" s="15"/>
      <c r="K246" s="15"/>
      <c r="L246" s="15"/>
      <c r="M246" s="15"/>
      <c r="N246" s="15"/>
      <c r="O246" s="15"/>
      <c r="P246" s="28"/>
      <c r="Q246" s="28"/>
    </row>
    <row r="247" spans="2:17" ht="12.75">
      <c r="B247" s="1"/>
      <c r="C247" s="1"/>
      <c r="D247" s="1"/>
      <c r="E247" s="502"/>
      <c r="F247" s="502"/>
      <c r="G247" s="1"/>
      <c r="H247" s="15"/>
      <c r="I247" s="15"/>
      <c r="J247" s="15"/>
      <c r="K247" s="15"/>
      <c r="L247" s="15"/>
      <c r="M247" s="15"/>
      <c r="N247" s="15"/>
      <c r="O247" s="15"/>
      <c r="P247" s="28"/>
      <c r="Q247" s="28"/>
    </row>
    <row r="248" spans="2:17" ht="12.75">
      <c r="B248" s="1"/>
      <c r="C248" s="1"/>
      <c r="D248" s="1"/>
      <c r="E248" s="502"/>
      <c r="F248" s="502"/>
      <c r="G248" s="1"/>
      <c r="H248" s="15"/>
      <c r="I248" s="15"/>
      <c r="J248" s="15"/>
      <c r="K248" s="15"/>
      <c r="L248" s="15"/>
      <c r="M248" s="15"/>
      <c r="N248" s="15"/>
      <c r="O248" s="15"/>
      <c r="P248" s="28"/>
      <c r="Q248" s="28"/>
    </row>
    <row r="249" spans="2:17" ht="12.75">
      <c r="B249" s="1"/>
      <c r="C249" s="1"/>
      <c r="D249" s="1"/>
      <c r="E249" s="502"/>
      <c r="F249" s="502"/>
      <c r="G249" s="1"/>
      <c r="H249" s="15"/>
      <c r="I249" s="15"/>
      <c r="J249" s="15"/>
      <c r="K249" s="15"/>
      <c r="L249" s="15"/>
      <c r="M249" s="15"/>
      <c r="N249" s="15"/>
      <c r="O249" s="15"/>
      <c r="P249" s="28"/>
      <c r="Q249" s="28"/>
    </row>
    <row r="250" spans="2:17" ht="12.75">
      <c r="B250" s="1"/>
      <c r="C250" s="1"/>
      <c r="D250" s="1"/>
      <c r="E250" s="502"/>
      <c r="F250" s="502"/>
      <c r="G250" s="1"/>
      <c r="H250" s="15"/>
      <c r="I250" s="15"/>
      <c r="J250" s="15"/>
      <c r="K250" s="15"/>
      <c r="L250" s="15"/>
      <c r="M250" s="15"/>
      <c r="N250" s="15"/>
      <c r="O250" s="15"/>
      <c r="P250" s="28"/>
      <c r="Q250" s="28"/>
    </row>
    <row r="251" spans="2:17" ht="12.75">
      <c r="B251" s="1"/>
      <c r="C251" s="1"/>
      <c r="D251" s="1"/>
      <c r="E251" s="502"/>
      <c r="F251" s="502"/>
      <c r="G251" s="1"/>
      <c r="H251" s="1"/>
      <c r="I251" s="2"/>
      <c r="J251" s="2"/>
      <c r="K251" s="2"/>
      <c r="L251" s="2"/>
      <c r="M251" s="2"/>
      <c r="N251" s="2"/>
      <c r="O251" s="2"/>
      <c r="P251" s="28"/>
      <c r="Q251" s="28"/>
    </row>
    <row r="252" spans="2:17" ht="12.75">
      <c r="B252" s="1"/>
      <c r="C252" s="1"/>
      <c r="D252" s="1"/>
      <c r="E252" s="502"/>
      <c r="F252" s="502"/>
      <c r="G252" s="1"/>
      <c r="H252" s="1"/>
      <c r="I252" s="2"/>
      <c r="J252" s="2"/>
      <c r="K252" s="2"/>
      <c r="L252" s="2"/>
      <c r="M252" s="2"/>
      <c r="N252" s="2"/>
      <c r="O252" s="2"/>
      <c r="P252" s="28"/>
      <c r="Q252" s="28"/>
    </row>
    <row r="253" spans="2:17" ht="12.75">
      <c r="B253" s="1"/>
      <c r="C253" s="1"/>
      <c r="D253" s="1"/>
      <c r="E253" s="502"/>
      <c r="F253" s="502"/>
      <c r="G253" s="1"/>
      <c r="H253" s="1"/>
      <c r="I253" s="2"/>
      <c r="J253" s="2"/>
      <c r="K253" s="2"/>
      <c r="L253" s="2"/>
      <c r="M253" s="2"/>
      <c r="N253" s="2"/>
      <c r="O253" s="2"/>
      <c r="P253" s="28"/>
      <c r="Q253" s="28"/>
    </row>
    <row r="254" spans="2:17" ht="12.75">
      <c r="B254" s="1"/>
      <c r="C254" s="1"/>
      <c r="D254" s="1"/>
      <c r="E254" s="502"/>
      <c r="F254" s="502"/>
      <c r="G254" s="1"/>
      <c r="H254" s="1"/>
      <c r="I254" s="2"/>
      <c r="J254" s="2"/>
      <c r="K254" s="2"/>
      <c r="L254" s="2"/>
      <c r="M254" s="2"/>
      <c r="N254" s="2"/>
      <c r="O254" s="2"/>
      <c r="P254" s="28"/>
      <c r="Q254" s="28"/>
    </row>
    <row r="255" spans="2:17" ht="12.75">
      <c r="B255" s="1"/>
      <c r="C255" s="1"/>
      <c r="D255" s="1"/>
      <c r="E255" s="502"/>
      <c r="F255" s="502"/>
      <c r="G255" s="1"/>
      <c r="H255" s="1"/>
      <c r="I255" s="2"/>
      <c r="J255" s="2"/>
      <c r="K255" s="2"/>
      <c r="L255" s="2"/>
      <c r="M255" s="2"/>
      <c r="N255" s="2"/>
      <c r="O255" s="2"/>
      <c r="P255" s="28"/>
      <c r="Q255" s="28"/>
    </row>
    <row r="256" spans="2:17" ht="12.75">
      <c r="B256" s="1"/>
      <c r="C256" s="1"/>
      <c r="D256" s="1"/>
      <c r="E256" s="502"/>
      <c r="F256" s="502"/>
      <c r="G256" s="1"/>
      <c r="H256" s="1"/>
      <c r="I256" s="2"/>
      <c r="J256" s="2"/>
      <c r="K256" s="2"/>
      <c r="L256" s="2"/>
      <c r="M256" s="2"/>
      <c r="N256" s="2"/>
      <c r="O256" s="2"/>
      <c r="P256" s="28"/>
      <c r="Q256" s="28"/>
    </row>
    <row r="257" spans="2:17" ht="12.75">
      <c r="B257" s="1"/>
      <c r="C257" s="1"/>
      <c r="D257" s="1"/>
      <c r="E257" s="502"/>
      <c r="F257" s="502"/>
      <c r="G257" s="1"/>
      <c r="H257" s="1"/>
      <c r="I257" s="2"/>
      <c r="J257" s="2"/>
      <c r="K257" s="2"/>
      <c r="L257" s="2"/>
      <c r="M257" s="2"/>
      <c r="N257" s="2"/>
      <c r="O257" s="2"/>
      <c r="P257" s="28"/>
      <c r="Q257" s="28"/>
    </row>
    <row r="258" spans="2:17" ht="12.75">
      <c r="B258" s="1"/>
      <c r="C258" s="1"/>
      <c r="D258" s="1"/>
      <c r="E258" s="502"/>
      <c r="F258" s="502"/>
      <c r="G258" s="1"/>
      <c r="H258" s="1"/>
      <c r="I258" s="2"/>
      <c r="J258" s="2"/>
      <c r="K258" s="2"/>
      <c r="L258" s="2"/>
      <c r="M258" s="2"/>
      <c r="N258" s="2"/>
      <c r="O258" s="2"/>
      <c r="P258" s="28"/>
      <c r="Q258" s="28"/>
    </row>
    <row r="259" spans="2:17" ht="12.75">
      <c r="B259" s="1"/>
      <c r="C259" s="1"/>
      <c r="D259" s="1"/>
      <c r="E259" s="502"/>
      <c r="F259" s="502"/>
      <c r="G259" s="1"/>
      <c r="H259" s="1"/>
      <c r="I259" s="1"/>
      <c r="J259" s="1"/>
      <c r="K259" s="1"/>
      <c r="L259" s="1"/>
      <c r="M259" s="1"/>
      <c r="N259" s="1"/>
      <c r="O259" s="1"/>
      <c r="P259" s="27"/>
      <c r="Q259" s="27"/>
    </row>
    <row r="260" spans="2:17" ht="0.75" customHeight="1" hidden="1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27"/>
      <c r="Q260" s="27"/>
    </row>
    <row r="261" spans="2:17" ht="12.75" hidden="1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27"/>
      <c r="Q261" s="27"/>
    </row>
    <row r="262" spans="2:17" ht="12.75" hidden="1">
      <c r="B262" s="1"/>
      <c r="C262" s="1"/>
      <c r="D262" s="1"/>
      <c r="E262" s="502"/>
      <c r="F262" s="502"/>
      <c r="G262" s="1"/>
      <c r="H262" s="1"/>
      <c r="I262" s="1"/>
      <c r="J262" s="1"/>
      <c r="K262" s="1"/>
      <c r="L262" s="1"/>
      <c r="M262" s="1"/>
      <c r="N262" s="1"/>
      <c r="O262" s="1"/>
      <c r="P262" s="27"/>
      <c r="Q262" s="27"/>
    </row>
    <row r="263" spans="2:17" ht="12.75" hidden="1">
      <c r="B263" s="1"/>
      <c r="C263" s="1"/>
      <c r="D263" s="1"/>
      <c r="E263" s="502"/>
      <c r="F263" s="502"/>
      <c r="G263" s="1"/>
      <c r="H263" s="1"/>
      <c r="I263" s="2"/>
      <c r="J263" s="2"/>
      <c r="K263" s="2"/>
      <c r="L263" s="2"/>
      <c r="M263" s="2"/>
      <c r="N263" s="2"/>
      <c r="O263" s="1"/>
      <c r="P263" s="27"/>
      <c r="Q263" s="27"/>
    </row>
    <row r="264" spans="2:17" ht="12.75" hidden="1">
      <c r="B264" s="1"/>
      <c r="C264" s="1"/>
      <c r="D264" s="1"/>
      <c r="E264" s="502"/>
      <c r="F264" s="502"/>
      <c r="G264" s="1"/>
      <c r="H264" s="1"/>
      <c r="I264" s="1"/>
      <c r="J264" s="1"/>
      <c r="K264" s="1"/>
      <c r="L264" s="1"/>
      <c r="M264" s="1"/>
      <c r="N264" s="1"/>
      <c r="O264" s="1"/>
      <c r="P264" s="27"/>
      <c r="Q264" s="27"/>
    </row>
    <row r="265" spans="2:17" ht="12.75" hidden="1">
      <c r="B265" s="1"/>
      <c r="C265" s="1"/>
      <c r="D265" s="1"/>
      <c r="E265" s="502"/>
      <c r="F265" s="502"/>
      <c r="G265" s="1"/>
      <c r="H265" s="1"/>
      <c r="I265" s="2"/>
      <c r="J265" s="2"/>
      <c r="K265" s="2"/>
      <c r="L265" s="2"/>
      <c r="M265" s="2"/>
      <c r="N265" s="2"/>
      <c r="O265" s="1"/>
      <c r="P265" s="27"/>
      <c r="Q265" s="27"/>
    </row>
    <row r="266" spans="2:17" ht="12.75">
      <c r="B266" s="1"/>
      <c r="C266" s="1"/>
      <c r="D266" s="1"/>
      <c r="E266" s="502"/>
      <c r="F266" s="502"/>
      <c r="G266" s="1"/>
      <c r="H266" s="1"/>
      <c r="I266" s="1"/>
      <c r="J266" s="1"/>
      <c r="K266" s="1"/>
      <c r="L266" s="1"/>
      <c r="M266" s="1"/>
      <c r="N266" s="1"/>
      <c r="O266" s="1"/>
      <c r="P266" s="27"/>
      <c r="Q266" s="27"/>
    </row>
    <row r="267" spans="2:17" ht="12.75">
      <c r="B267" s="1"/>
      <c r="C267" s="1"/>
      <c r="D267" s="1"/>
      <c r="E267" s="502"/>
      <c r="F267" s="502"/>
      <c r="G267" s="1"/>
      <c r="H267" s="1"/>
      <c r="I267" s="2"/>
      <c r="J267" s="2"/>
      <c r="K267" s="2"/>
      <c r="L267" s="2"/>
      <c r="M267" s="2"/>
      <c r="N267" s="2"/>
      <c r="O267" s="1"/>
      <c r="P267" s="27"/>
      <c r="Q267" s="27"/>
    </row>
    <row r="268" spans="2:17" ht="12.75">
      <c r="B268" s="1"/>
      <c r="C268" s="1"/>
      <c r="D268" s="1"/>
      <c r="E268" s="503"/>
      <c r="F268" s="503"/>
      <c r="G268" s="1"/>
      <c r="H268" s="1"/>
      <c r="I268" s="1"/>
      <c r="J268" s="1"/>
      <c r="K268" s="1"/>
      <c r="L268" s="1"/>
      <c r="M268" s="1"/>
      <c r="N268" s="1"/>
      <c r="O268" s="1"/>
      <c r="P268" s="27"/>
      <c r="Q268" s="27"/>
    </row>
    <row r="269" spans="2:17" ht="12.75">
      <c r="B269" s="1"/>
      <c r="C269" s="1"/>
      <c r="D269" s="1"/>
      <c r="E269" s="503"/>
      <c r="F269" s="503"/>
      <c r="G269" s="1"/>
      <c r="H269" s="1"/>
      <c r="I269" s="1"/>
      <c r="J269" s="1"/>
      <c r="K269" s="1"/>
      <c r="L269" s="1"/>
      <c r="M269" s="1"/>
      <c r="N269" s="1"/>
      <c r="O269" s="1"/>
      <c r="P269" s="27"/>
      <c r="Q269" s="27"/>
    </row>
    <row r="270" spans="2:17" ht="12.75">
      <c r="B270" s="1"/>
      <c r="C270" s="1"/>
      <c r="D270" s="1"/>
      <c r="E270" s="502"/>
      <c r="F270" s="502"/>
      <c r="G270" s="1"/>
      <c r="H270" s="1"/>
      <c r="I270" s="8"/>
      <c r="J270" s="1"/>
      <c r="K270" s="1"/>
      <c r="L270" s="1"/>
      <c r="M270" s="1"/>
      <c r="N270" s="1"/>
      <c r="O270" s="1"/>
      <c r="P270" s="27"/>
      <c r="Q270" s="27"/>
    </row>
    <row r="271" spans="2:17" ht="12.75">
      <c r="B271" s="1"/>
      <c r="C271" s="1"/>
      <c r="D271" s="1"/>
      <c r="E271" s="502"/>
      <c r="F271" s="502"/>
      <c r="G271" s="1"/>
      <c r="H271" s="1"/>
      <c r="I271" s="14"/>
      <c r="J271" s="1"/>
      <c r="K271" s="1"/>
      <c r="L271" s="1"/>
      <c r="M271" s="1"/>
      <c r="N271" s="2"/>
      <c r="O271" s="2"/>
      <c r="P271" s="28"/>
      <c r="Q271" s="27"/>
    </row>
    <row r="272" spans="2:17" ht="12.75">
      <c r="B272" s="1"/>
      <c r="C272" s="1"/>
      <c r="D272" s="1"/>
      <c r="E272" s="502"/>
      <c r="F272" s="502"/>
      <c r="G272" s="1"/>
      <c r="H272" s="1"/>
      <c r="I272" s="14"/>
      <c r="J272" s="1"/>
      <c r="K272" s="1"/>
      <c r="L272" s="1"/>
      <c r="M272" s="1"/>
      <c r="N272" s="2"/>
      <c r="O272" s="2"/>
      <c r="P272" s="28"/>
      <c r="Q272" s="27"/>
    </row>
    <row r="273" spans="2:17" ht="12.75">
      <c r="B273" s="1"/>
      <c r="C273" s="1"/>
      <c r="D273" s="1"/>
      <c r="E273" s="502"/>
      <c r="F273" s="502"/>
      <c r="G273" s="1"/>
      <c r="H273" s="1"/>
      <c r="I273" s="14"/>
      <c r="J273" s="1"/>
      <c r="K273" s="1"/>
      <c r="L273" s="1"/>
      <c r="M273" s="1"/>
      <c r="N273" s="2"/>
      <c r="O273" s="2"/>
      <c r="P273" s="28"/>
      <c r="Q273" s="27"/>
    </row>
    <row r="274" spans="2:17" ht="12.75">
      <c r="B274" s="1"/>
      <c r="C274" s="1"/>
      <c r="D274" s="1"/>
      <c r="E274" s="502"/>
      <c r="F274" s="502"/>
      <c r="G274" s="1"/>
      <c r="H274" s="1"/>
      <c r="I274" s="14"/>
      <c r="J274" s="1"/>
      <c r="K274" s="1"/>
      <c r="L274" s="1"/>
      <c r="M274" s="1"/>
      <c r="N274" s="2"/>
      <c r="O274" s="2"/>
      <c r="P274" s="28"/>
      <c r="Q274" s="27"/>
    </row>
    <row r="275" spans="2:17" ht="12.75">
      <c r="B275" s="1"/>
      <c r="C275" s="1"/>
      <c r="D275" s="1"/>
      <c r="E275" s="502"/>
      <c r="F275" s="502"/>
      <c r="G275" s="1"/>
      <c r="H275" s="1"/>
      <c r="I275" s="14"/>
      <c r="J275" s="1"/>
      <c r="K275" s="1"/>
      <c r="L275" s="1"/>
      <c r="M275" s="1"/>
      <c r="N275" s="2"/>
      <c r="O275" s="2"/>
      <c r="P275" s="28"/>
      <c r="Q275" s="27"/>
    </row>
    <row r="276" spans="2:17" ht="12.75">
      <c r="B276" s="1"/>
      <c r="C276" s="1"/>
      <c r="D276" s="1"/>
      <c r="E276" s="502"/>
      <c r="F276" s="502"/>
      <c r="G276" s="1"/>
      <c r="H276" s="1"/>
      <c r="I276" s="14"/>
      <c r="J276" s="1"/>
      <c r="K276" s="1"/>
      <c r="L276" s="1"/>
      <c r="M276" s="1"/>
      <c r="N276" s="2"/>
      <c r="O276" s="2"/>
      <c r="P276" s="28"/>
      <c r="Q276" s="27"/>
    </row>
    <row r="277" spans="2:17" ht="12.75">
      <c r="B277" s="1"/>
      <c r="C277" s="1"/>
      <c r="D277" s="1"/>
      <c r="E277" s="502"/>
      <c r="F277" s="502"/>
      <c r="G277" s="1"/>
      <c r="H277" s="1"/>
      <c r="I277" s="14"/>
      <c r="J277" s="1"/>
      <c r="K277" s="2"/>
      <c r="L277" s="2"/>
      <c r="M277" s="2"/>
      <c r="N277" s="2"/>
      <c r="O277" s="2"/>
      <c r="P277" s="28"/>
      <c r="Q277" s="27"/>
    </row>
    <row r="278" spans="2:17" ht="12.75">
      <c r="B278" s="1"/>
      <c r="C278" s="1"/>
      <c r="D278" s="1"/>
      <c r="E278" s="502"/>
      <c r="F278" s="502"/>
      <c r="G278" s="1"/>
      <c r="H278" s="1"/>
      <c r="I278" s="14"/>
      <c r="J278" s="1"/>
      <c r="K278" s="1"/>
      <c r="L278" s="1"/>
      <c r="M278" s="1"/>
      <c r="N278" s="2"/>
      <c r="O278" s="2"/>
      <c r="P278" s="28"/>
      <c r="Q278" s="27"/>
    </row>
    <row r="279" spans="2:17" ht="12.75">
      <c r="B279" s="1"/>
      <c r="C279" s="1"/>
      <c r="D279" s="1"/>
      <c r="E279" s="502"/>
      <c r="F279" s="502"/>
      <c r="G279" s="1"/>
      <c r="H279" s="1"/>
      <c r="I279" s="14"/>
      <c r="J279" s="1"/>
      <c r="K279" s="1"/>
      <c r="L279" s="1"/>
      <c r="M279" s="1"/>
      <c r="N279" s="2"/>
      <c r="O279" s="2"/>
      <c r="P279" s="28"/>
      <c r="Q279" s="27"/>
    </row>
    <row r="280" spans="2:17" ht="12.75">
      <c r="B280" s="1"/>
      <c r="C280" s="1"/>
      <c r="D280" s="1"/>
      <c r="E280" s="502"/>
      <c r="F280" s="502"/>
      <c r="G280" s="1"/>
      <c r="H280" s="1"/>
      <c r="I280" s="14"/>
      <c r="J280" s="1"/>
      <c r="K280" s="1"/>
      <c r="L280" s="1"/>
      <c r="M280" s="1"/>
      <c r="N280" s="2"/>
      <c r="O280" s="2"/>
      <c r="P280" s="28"/>
      <c r="Q280" s="27"/>
    </row>
    <row r="281" spans="2:17" ht="12.75">
      <c r="B281" s="1"/>
      <c r="C281" s="1"/>
      <c r="D281" s="1"/>
      <c r="E281" s="502"/>
      <c r="F281" s="502"/>
      <c r="G281" s="1"/>
      <c r="H281" s="1"/>
      <c r="I281" s="14"/>
      <c r="J281" s="1"/>
      <c r="K281" s="1"/>
      <c r="L281" s="1"/>
      <c r="M281" s="1"/>
      <c r="N281" s="2"/>
      <c r="O281" s="2"/>
      <c r="P281" s="28"/>
      <c r="Q281" s="27"/>
    </row>
    <row r="282" spans="2:17" ht="12.75">
      <c r="B282" s="1"/>
      <c r="C282" s="1"/>
      <c r="D282" s="1"/>
      <c r="E282" s="502"/>
      <c r="F282" s="502"/>
      <c r="G282" s="1"/>
      <c r="H282" s="1"/>
      <c r="I282" s="14"/>
      <c r="J282" s="1"/>
      <c r="K282" s="1"/>
      <c r="L282" s="1"/>
      <c r="M282" s="1"/>
      <c r="N282" s="2"/>
      <c r="O282" s="2"/>
      <c r="P282" s="28"/>
      <c r="Q282" s="27"/>
    </row>
    <row r="283" spans="2:17" ht="12.75">
      <c r="B283" s="1"/>
      <c r="C283" s="1"/>
      <c r="D283" s="1"/>
      <c r="E283" s="502"/>
      <c r="F283" s="502"/>
      <c r="G283" s="1"/>
      <c r="H283" s="1"/>
      <c r="I283" s="14"/>
      <c r="J283" s="1"/>
      <c r="K283" s="1"/>
      <c r="L283" s="1"/>
      <c r="M283" s="1"/>
      <c r="N283" s="2"/>
      <c r="O283" s="2"/>
      <c r="P283" s="28"/>
      <c r="Q283" s="28"/>
    </row>
    <row r="284" spans="2:17" ht="12.75">
      <c r="B284" s="1"/>
      <c r="C284" s="1"/>
      <c r="D284" s="1"/>
      <c r="E284" s="503"/>
      <c r="F284" s="503"/>
      <c r="G284" s="1"/>
      <c r="H284" s="1"/>
      <c r="I284" s="7"/>
      <c r="J284" s="1"/>
      <c r="K284" s="1"/>
      <c r="L284" s="1"/>
      <c r="M284" s="1"/>
      <c r="N284" s="2"/>
      <c r="O284" s="2"/>
      <c r="P284" s="28"/>
      <c r="Q284" s="27"/>
    </row>
    <row r="285" spans="2:17" ht="12.75">
      <c r="B285" s="1"/>
      <c r="C285" s="1"/>
      <c r="D285" s="1"/>
      <c r="E285" s="503"/>
      <c r="F285" s="503"/>
      <c r="G285" s="1"/>
      <c r="H285" s="1"/>
      <c r="I285" s="7"/>
      <c r="J285" s="1"/>
      <c r="K285" s="1"/>
      <c r="L285" s="1"/>
      <c r="M285" s="1"/>
      <c r="N285" s="2"/>
      <c r="O285" s="2"/>
      <c r="P285" s="28"/>
      <c r="Q285" s="27"/>
    </row>
    <row r="286" spans="2:17" ht="12.75">
      <c r="B286" s="1"/>
      <c r="C286" s="1"/>
      <c r="D286" s="1"/>
      <c r="E286" s="502"/>
      <c r="F286" s="502"/>
      <c r="G286" s="1"/>
      <c r="H286" s="1"/>
      <c r="I286" s="7"/>
      <c r="J286" s="1"/>
      <c r="K286" s="1"/>
      <c r="L286" s="1"/>
      <c r="M286" s="1"/>
      <c r="N286" s="2"/>
      <c r="O286" s="2"/>
      <c r="P286" s="28"/>
      <c r="Q286" s="27"/>
    </row>
    <row r="287" spans="2:17" ht="12.75">
      <c r="B287" s="1"/>
      <c r="C287" s="1"/>
      <c r="D287" s="1"/>
      <c r="E287" s="502"/>
      <c r="F287" s="502"/>
      <c r="G287" s="1"/>
      <c r="H287" s="1"/>
      <c r="I287" s="8"/>
      <c r="J287" s="2"/>
      <c r="K287" s="2"/>
      <c r="L287" s="2"/>
      <c r="M287" s="2"/>
      <c r="N287" s="2"/>
      <c r="O287" s="2"/>
      <c r="P287" s="28"/>
      <c r="Q287" s="28"/>
    </row>
    <row r="288" spans="2:17" ht="27" customHeight="1">
      <c r="B288" s="1"/>
      <c r="C288" s="1"/>
      <c r="D288" s="1"/>
      <c r="E288" s="503"/>
      <c r="F288" s="503"/>
      <c r="G288" s="1"/>
      <c r="H288" s="1"/>
      <c r="I288" s="8"/>
      <c r="J288" s="2"/>
      <c r="K288" s="2"/>
      <c r="L288" s="2"/>
      <c r="M288" s="2"/>
      <c r="N288" s="2"/>
      <c r="O288" s="2"/>
      <c r="P288" s="28"/>
      <c r="Q288" s="28"/>
    </row>
    <row r="289" spans="2:17" ht="60.75" customHeight="1">
      <c r="B289" s="1"/>
      <c r="C289" s="1"/>
      <c r="D289" s="1"/>
      <c r="E289" s="502"/>
      <c r="F289" s="502"/>
      <c r="G289" s="1"/>
      <c r="H289" s="1"/>
      <c r="I289" s="8"/>
      <c r="J289" s="2"/>
      <c r="K289" s="2"/>
      <c r="L289" s="2"/>
      <c r="M289" s="2"/>
      <c r="N289" s="2"/>
      <c r="O289" s="2"/>
      <c r="P289" s="28"/>
      <c r="Q289" s="28"/>
    </row>
    <row r="290" spans="2:17" ht="24" customHeight="1">
      <c r="B290" s="1"/>
      <c r="C290" s="1"/>
      <c r="D290" s="1"/>
      <c r="E290" s="502"/>
      <c r="F290" s="502"/>
      <c r="G290" s="1"/>
      <c r="H290" s="1"/>
      <c r="I290" s="8"/>
      <c r="J290" s="2"/>
      <c r="K290" s="2"/>
      <c r="L290" s="2"/>
      <c r="M290" s="2"/>
      <c r="N290" s="2"/>
      <c r="O290" s="2"/>
      <c r="P290" s="28"/>
      <c r="Q290" s="28"/>
    </row>
    <row r="291" spans="2:17" ht="26.25" customHeight="1">
      <c r="B291" s="6"/>
      <c r="C291" s="6"/>
      <c r="D291" s="6"/>
      <c r="E291" s="502"/>
      <c r="F291" s="502"/>
      <c r="G291" s="6"/>
      <c r="H291" s="6"/>
      <c r="I291" s="8"/>
      <c r="J291" s="2"/>
      <c r="K291" s="2"/>
      <c r="L291" s="2"/>
      <c r="M291" s="2"/>
      <c r="N291" s="2"/>
      <c r="O291" s="2"/>
      <c r="P291" s="28"/>
      <c r="Q291" s="28"/>
    </row>
    <row r="292" spans="2:17" ht="39.75" customHeight="1">
      <c r="B292" s="6"/>
      <c r="C292" s="6"/>
      <c r="D292" s="6"/>
      <c r="E292" s="502"/>
      <c r="F292" s="502"/>
      <c r="G292" s="6"/>
      <c r="H292" s="6"/>
      <c r="I292" s="8"/>
      <c r="J292" s="2"/>
      <c r="K292" s="2"/>
      <c r="L292" s="2"/>
      <c r="M292" s="2"/>
      <c r="N292" s="2"/>
      <c r="O292" s="2"/>
      <c r="P292" s="28"/>
      <c r="Q292" s="28"/>
    </row>
    <row r="293" spans="2:17" ht="30" customHeight="1">
      <c r="B293" s="6"/>
      <c r="C293" s="6"/>
      <c r="D293" s="6"/>
      <c r="E293" s="503"/>
      <c r="F293" s="503"/>
      <c r="G293" s="6"/>
      <c r="H293" s="6"/>
      <c r="I293" s="8"/>
      <c r="J293" s="2"/>
      <c r="K293" s="2"/>
      <c r="L293" s="2"/>
      <c r="M293" s="2"/>
      <c r="N293" s="2"/>
      <c r="O293" s="2"/>
      <c r="P293" s="28"/>
      <c r="Q293" s="28"/>
    </row>
    <row r="294" spans="2:17" ht="26.25" customHeight="1">
      <c r="B294" s="6"/>
      <c r="C294" s="6"/>
      <c r="D294" s="6"/>
      <c r="E294" s="502"/>
      <c r="F294" s="502"/>
      <c r="G294" s="6"/>
      <c r="H294" s="6"/>
      <c r="I294" s="14"/>
      <c r="J294" s="2"/>
      <c r="K294" s="2"/>
      <c r="L294" s="2"/>
      <c r="M294" s="2"/>
      <c r="N294" s="2"/>
      <c r="O294" s="2"/>
      <c r="P294" s="28"/>
      <c r="Q294" s="28"/>
    </row>
    <row r="295" spans="2:17" ht="22.5" customHeight="1">
      <c r="B295" s="6"/>
      <c r="C295" s="6"/>
      <c r="D295" s="6"/>
      <c r="E295" s="502"/>
      <c r="F295" s="502"/>
      <c r="G295" s="6"/>
      <c r="H295" s="6"/>
      <c r="I295" s="8"/>
      <c r="J295" s="2"/>
      <c r="K295" s="2"/>
      <c r="L295" s="2"/>
      <c r="M295" s="2"/>
      <c r="N295" s="2"/>
      <c r="O295" s="2"/>
      <c r="P295" s="28"/>
      <c r="Q295" s="28"/>
    </row>
    <row r="296" spans="2:17" ht="24.75" customHeight="1">
      <c r="B296" s="6"/>
      <c r="C296" s="6"/>
      <c r="D296" s="6"/>
      <c r="E296" s="502"/>
      <c r="F296" s="502"/>
      <c r="G296" s="6"/>
      <c r="H296" s="6"/>
      <c r="I296" s="8"/>
      <c r="J296" s="2"/>
      <c r="K296" s="2"/>
      <c r="L296" s="2"/>
      <c r="M296" s="2"/>
      <c r="N296" s="2"/>
      <c r="O296" s="2"/>
      <c r="P296" s="28"/>
      <c r="Q296" s="28"/>
    </row>
    <row r="297" spans="2:17" ht="24.75" customHeight="1">
      <c r="B297" s="6"/>
      <c r="C297" s="6"/>
      <c r="D297" s="6"/>
      <c r="E297" s="503"/>
      <c r="F297" s="503"/>
      <c r="G297" s="6"/>
      <c r="H297" s="6"/>
      <c r="I297" s="8"/>
      <c r="J297" s="2"/>
      <c r="K297" s="2"/>
      <c r="L297" s="2"/>
      <c r="M297" s="2"/>
      <c r="N297" s="2"/>
      <c r="O297" s="2"/>
      <c r="P297" s="28"/>
      <c r="Q297" s="28"/>
    </row>
    <row r="298" spans="2:17" ht="26.25" customHeight="1">
      <c r="B298" s="6"/>
      <c r="C298" s="6"/>
      <c r="D298" s="6"/>
      <c r="E298" s="502"/>
      <c r="F298" s="502"/>
      <c r="G298" s="6"/>
      <c r="H298" s="6"/>
      <c r="I298" s="8"/>
      <c r="J298" s="2"/>
      <c r="K298" s="2"/>
      <c r="L298" s="2"/>
      <c r="M298" s="2"/>
      <c r="N298" s="2"/>
      <c r="O298" s="2"/>
      <c r="P298" s="28"/>
      <c r="Q298" s="28"/>
    </row>
    <row r="299" spans="2:17" ht="26.25" customHeight="1">
      <c r="B299" s="6"/>
      <c r="C299" s="6"/>
      <c r="D299" s="6"/>
      <c r="E299" s="503"/>
      <c r="F299" s="503"/>
      <c r="G299" s="6"/>
      <c r="H299" s="6"/>
      <c r="I299" s="8"/>
      <c r="J299" s="2"/>
      <c r="K299" s="2"/>
      <c r="L299" s="2"/>
      <c r="M299" s="2"/>
      <c r="N299" s="2"/>
      <c r="O299" s="2"/>
      <c r="P299" s="28"/>
      <c r="Q299" s="28"/>
    </row>
    <row r="300" spans="2:17" ht="26.25" customHeight="1">
      <c r="B300" s="6"/>
      <c r="C300" s="6"/>
      <c r="D300" s="6"/>
      <c r="E300" s="502"/>
      <c r="F300" s="502"/>
      <c r="G300" s="6"/>
      <c r="H300" s="6"/>
      <c r="I300" s="8"/>
      <c r="J300" s="2"/>
      <c r="K300" s="2"/>
      <c r="L300" s="2"/>
      <c r="M300" s="2"/>
      <c r="N300" s="2"/>
      <c r="O300" s="2"/>
      <c r="P300" s="28"/>
      <c r="Q300" s="28"/>
    </row>
    <row r="301" spans="2:17" ht="26.25" customHeight="1">
      <c r="B301" s="6"/>
      <c r="C301" s="6"/>
      <c r="D301" s="6"/>
      <c r="E301" s="504"/>
      <c r="F301" s="504"/>
      <c r="G301" s="6"/>
      <c r="H301" s="6"/>
      <c r="I301" s="8"/>
      <c r="J301" s="2"/>
      <c r="K301" s="2"/>
      <c r="L301" s="2"/>
      <c r="M301" s="2"/>
      <c r="N301" s="2"/>
      <c r="O301" s="2"/>
      <c r="P301" s="28"/>
      <c r="Q301" s="28"/>
    </row>
    <row r="302" spans="2:17" ht="26.25" customHeight="1">
      <c r="B302" s="6"/>
      <c r="C302" s="6"/>
      <c r="D302" s="6"/>
      <c r="E302" s="502"/>
      <c r="F302" s="502"/>
      <c r="G302" s="6"/>
      <c r="H302" s="6"/>
      <c r="I302" s="8"/>
      <c r="J302" s="2"/>
      <c r="K302" s="2"/>
      <c r="L302" s="2"/>
      <c r="M302" s="2"/>
      <c r="N302" s="2"/>
      <c r="O302" s="2"/>
      <c r="P302" s="28"/>
      <c r="Q302" s="28"/>
    </row>
    <row r="303" spans="2:17" ht="26.25" customHeight="1">
      <c r="B303" s="6"/>
      <c r="C303" s="6"/>
      <c r="D303" s="6"/>
      <c r="E303" s="502"/>
      <c r="F303" s="502"/>
      <c r="G303" s="6"/>
      <c r="H303" s="6"/>
      <c r="I303" s="8"/>
      <c r="J303" s="2"/>
      <c r="K303" s="2"/>
      <c r="L303" s="2"/>
      <c r="M303" s="2"/>
      <c r="N303" s="2"/>
      <c r="O303" s="2"/>
      <c r="P303" s="28"/>
      <c r="Q303" s="28"/>
    </row>
    <row r="304" spans="2:17" ht="26.25" customHeight="1">
      <c r="B304" s="6"/>
      <c r="C304" s="6"/>
      <c r="D304" s="6"/>
      <c r="E304" s="503"/>
      <c r="F304" s="503"/>
      <c r="G304" s="6"/>
      <c r="H304" s="6"/>
      <c r="I304" s="8"/>
      <c r="J304" s="2"/>
      <c r="K304" s="2"/>
      <c r="L304" s="2"/>
      <c r="M304" s="2"/>
      <c r="N304" s="2"/>
      <c r="O304" s="2"/>
      <c r="P304" s="28"/>
      <c r="Q304" s="28"/>
    </row>
    <row r="305" spans="2:17" ht="26.25" customHeight="1">
      <c r="B305" s="6"/>
      <c r="C305" s="6"/>
      <c r="D305" s="6"/>
      <c r="E305" s="502"/>
      <c r="F305" s="502"/>
      <c r="G305" s="6"/>
      <c r="H305" s="6"/>
      <c r="I305" s="8"/>
      <c r="J305" s="2"/>
      <c r="K305" s="2"/>
      <c r="L305" s="2"/>
      <c r="M305" s="2"/>
      <c r="N305" s="2"/>
      <c r="O305" s="2"/>
      <c r="P305" s="28"/>
      <c r="Q305" s="28"/>
    </row>
    <row r="306" spans="2:17" ht="34.5" customHeight="1">
      <c r="B306" s="6"/>
      <c r="C306" s="6"/>
      <c r="D306" s="6"/>
      <c r="E306" s="502"/>
      <c r="F306" s="502"/>
      <c r="G306" s="6"/>
      <c r="H306" s="6"/>
      <c r="I306" s="8"/>
      <c r="J306" s="2"/>
      <c r="K306" s="2"/>
      <c r="L306" s="2"/>
      <c r="M306" s="2"/>
      <c r="N306" s="2"/>
      <c r="O306" s="2"/>
      <c r="P306" s="28"/>
      <c r="Q306" s="28"/>
    </row>
    <row r="307" spans="2:17" ht="20.25" customHeight="1">
      <c r="B307" s="1"/>
      <c r="C307" s="1"/>
      <c r="D307" s="1"/>
      <c r="E307" s="3"/>
      <c r="F307" s="3"/>
      <c r="G307" s="1"/>
      <c r="H307" s="1"/>
      <c r="I307" s="7"/>
      <c r="J307" s="1"/>
      <c r="K307" s="1"/>
      <c r="L307" s="1"/>
      <c r="M307" s="1"/>
      <c r="N307" s="2"/>
      <c r="O307" s="2"/>
      <c r="P307" s="28"/>
      <c r="Q307" s="27"/>
    </row>
    <row r="308" spans="2:17" ht="12.75">
      <c r="B308" s="1"/>
      <c r="C308" s="1"/>
      <c r="D308" s="1"/>
      <c r="E308" s="503"/>
      <c r="F308" s="503"/>
      <c r="G308" s="1"/>
      <c r="H308" s="1"/>
      <c r="I308" s="1"/>
      <c r="J308" s="1"/>
      <c r="K308" s="1"/>
      <c r="L308" s="1"/>
      <c r="M308" s="1"/>
      <c r="N308" s="1"/>
      <c r="O308" s="1"/>
      <c r="P308" s="27"/>
      <c r="Q308" s="27"/>
    </row>
    <row r="309" spans="2:17" ht="12.75">
      <c r="B309" s="1"/>
      <c r="C309" s="1"/>
      <c r="D309" s="1"/>
      <c r="E309" s="503"/>
      <c r="F309" s="503"/>
      <c r="G309" s="1"/>
      <c r="H309" s="1"/>
      <c r="I309" s="1"/>
      <c r="J309" s="1"/>
      <c r="K309" s="1"/>
      <c r="L309" s="1"/>
      <c r="M309" s="1"/>
      <c r="N309" s="1"/>
      <c r="O309" s="1"/>
      <c r="P309" s="27"/>
      <c r="Q309" s="27"/>
    </row>
    <row r="310" spans="2:17" ht="12.75">
      <c r="B310" s="1"/>
      <c r="C310" s="1"/>
      <c r="D310" s="1"/>
      <c r="E310" s="502"/>
      <c r="F310" s="502"/>
      <c r="G310" s="1"/>
      <c r="H310" s="1"/>
      <c r="I310" s="1"/>
      <c r="J310" s="1"/>
      <c r="K310" s="1"/>
      <c r="L310" s="1"/>
      <c r="M310" s="1"/>
      <c r="N310" s="1"/>
      <c r="O310" s="1"/>
      <c r="P310" s="27"/>
      <c r="Q310" s="27"/>
    </row>
    <row r="311" spans="2:17" ht="12.75">
      <c r="B311" s="1"/>
      <c r="C311" s="1"/>
      <c r="D311" s="1"/>
      <c r="E311" s="502"/>
      <c r="F311" s="502"/>
      <c r="G311" s="1"/>
      <c r="H311" s="1"/>
      <c r="I311" s="1"/>
      <c r="J311" s="1"/>
      <c r="K311" s="1"/>
      <c r="L311" s="1"/>
      <c r="M311" s="1"/>
      <c r="N311" s="2"/>
      <c r="O311" s="2"/>
      <c r="P311" s="28"/>
      <c r="Q311" s="28"/>
    </row>
    <row r="312" spans="2:17" ht="12.75">
      <c r="B312" s="1"/>
      <c r="C312" s="1"/>
      <c r="D312" s="1"/>
      <c r="E312" s="502"/>
      <c r="F312" s="502"/>
      <c r="G312" s="1"/>
      <c r="H312" s="1"/>
      <c r="I312" s="2"/>
      <c r="J312" s="1"/>
      <c r="K312" s="1"/>
      <c r="L312" s="1"/>
      <c r="M312" s="1"/>
      <c r="N312" s="2"/>
      <c r="O312" s="2"/>
      <c r="P312" s="28"/>
      <c r="Q312" s="28"/>
    </row>
    <row r="313" spans="2:17" ht="12.75">
      <c r="B313" s="1"/>
      <c r="C313" s="1"/>
      <c r="D313" s="1"/>
      <c r="E313" s="502"/>
      <c r="F313" s="502"/>
      <c r="G313" s="1"/>
      <c r="H313" s="1"/>
      <c r="I313" s="2"/>
      <c r="J313" s="1"/>
      <c r="K313" s="1"/>
      <c r="L313" s="1"/>
      <c r="M313" s="1"/>
      <c r="N313" s="2"/>
      <c r="O313" s="2"/>
      <c r="P313" s="28"/>
      <c r="Q313" s="28"/>
    </row>
    <row r="314" spans="2:17" ht="12.75">
      <c r="B314" s="1"/>
      <c r="C314" s="1"/>
      <c r="D314" s="1"/>
      <c r="E314" s="502"/>
      <c r="F314" s="502"/>
      <c r="G314" s="1"/>
      <c r="H314" s="1"/>
      <c r="I314" s="2"/>
      <c r="J314" s="1"/>
      <c r="K314" s="1"/>
      <c r="L314" s="1"/>
      <c r="M314" s="1"/>
      <c r="N314" s="2"/>
      <c r="O314" s="2"/>
      <c r="P314" s="28"/>
      <c r="Q314" s="28"/>
    </row>
    <row r="315" spans="2:17" ht="12.75">
      <c r="B315" s="1"/>
      <c r="C315" s="1"/>
      <c r="D315" s="1"/>
      <c r="E315" s="502"/>
      <c r="F315" s="502"/>
      <c r="G315" s="1"/>
      <c r="H315" s="1"/>
      <c r="I315" s="2"/>
      <c r="J315" s="1"/>
      <c r="K315" s="1"/>
      <c r="L315" s="1"/>
      <c r="M315" s="1"/>
      <c r="N315" s="2"/>
      <c r="O315" s="2"/>
      <c r="P315" s="2"/>
      <c r="Q315" s="2"/>
    </row>
    <row r="316" spans="2:17" ht="12.75">
      <c r="B316" s="1"/>
      <c r="C316" s="1"/>
      <c r="D316" s="1"/>
      <c r="E316" s="502"/>
      <c r="F316" s="502"/>
      <c r="G316" s="1"/>
      <c r="H316" s="1"/>
      <c r="I316" s="2"/>
      <c r="J316" s="1"/>
      <c r="K316" s="1"/>
      <c r="L316" s="1"/>
      <c r="M316" s="1"/>
      <c r="N316" s="2"/>
      <c r="O316" s="2"/>
      <c r="P316" s="2"/>
      <c r="Q316" s="2"/>
    </row>
    <row r="317" spans="2:17" ht="12.75">
      <c r="B317" s="1"/>
      <c r="C317" s="1"/>
      <c r="D317" s="1"/>
      <c r="E317" s="502"/>
      <c r="F317" s="502"/>
      <c r="G317" s="1"/>
      <c r="H317" s="1"/>
      <c r="I317" s="2"/>
      <c r="J317" s="1"/>
      <c r="K317" s="1"/>
      <c r="L317" s="1"/>
      <c r="M317" s="1"/>
      <c r="N317" s="2"/>
      <c r="O317" s="2"/>
      <c r="P317" s="2"/>
      <c r="Q317" s="2"/>
    </row>
    <row r="318" spans="2:17" ht="2.25" customHeight="1" hidden="1">
      <c r="B318" s="1"/>
      <c r="C318" s="1"/>
      <c r="D318" s="1"/>
      <c r="E318" s="502"/>
      <c r="F318" s="502"/>
      <c r="G318" s="1"/>
      <c r="H318" s="1"/>
      <c r="I318" s="2"/>
      <c r="J318" s="1"/>
      <c r="K318" s="1"/>
      <c r="L318" s="1"/>
      <c r="M318" s="1"/>
      <c r="N318" s="2"/>
      <c r="O318" s="2"/>
      <c r="P318" s="2"/>
      <c r="Q318" s="2"/>
    </row>
    <row r="319" spans="2:17" ht="12.75">
      <c r="B319" s="1"/>
      <c r="C319" s="1"/>
      <c r="D319" s="1"/>
      <c r="E319" s="502"/>
      <c r="F319" s="502"/>
      <c r="G319" s="1"/>
      <c r="H319" s="1"/>
      <c r="I319" s="2"/>
      <c r="J319" s="1"/>
      <c r="K319" s="1"/>
      <c r="L319" s="1"/>
      <c r="M319" s="1"/>
      <c r="N319" s="2"/>
      <c r="O319" s="2"/>
      <c r="P319" s="2"/>
      <c r="Q319" s="2"/>
    </row>
    <row r="320" spans="2:17" ht="12.75">
      <c r="B320" s="1"/>
      <c r="C320" s="1"/>
      <c r="D320" s="1"/>
      <c r="E320" s="502"/>
      <c r="F320" s="502"/>
      <c r="G320" s="1"/>
      <c r="H320" s="1"/>
      <c r="I320" s="2"/>
      <c r="J320" s="1"/>
      <c r="K320" s="1"/>
      <c r="L320" s="1"/>
      <c r="M320" s="1"/>
      <c r="N320" s="2"/>
      <c r="O320" s="2"/>
      <c r="P320" s="2"/>
      <c r="Q320" s="2"/>
    </row>
    <row r="321" spans="2:17" ht="12.75">
      <c r="B321" s="1"/>
      <c r="C321" s="1"/>
      <c r="D321" s="1"/>
      <c r="E321" s="503"/>
      <c r="F321" s="503"/>
      <c r="G321" s="1"/>
      <c r="H321" s="1"/>
      <c r="I321" s="2"/>
      <c r="J321" s="1"/>
      <c r="K321" s="1"/>
      <c r="L321" s="1"/>
      <c r="M321" s="1"/>
      <c r="N321" s="2"/>
      <c r="O321" s="2"/>
      <c r="P321" s="2"/>
      <c r="Q321" s="2"/>
    </row>
    <row r="322" spans="2:17" ht="12.75">
      <c r="B322" s="1"/>
      <c r="C322" s="1"/>
      <c r="D322" s="1"/>
      <c r="E322" s="503"/>
      <c r="F322" s="503"/>
      <c r="G322" s="1"/>
      <c r="H322" s="1"/>
      <c r="I322" s="2"/>
      <c r="J322" s="1"/>
      <c r="K322" s="1"/>
      <c r="L322" s="1"/>
      <c r="M322" s="1"/>
      <c r="N322" s="2"/>
      <c r="O322" s="2"/>
      <c r="P322" s="2"/>
      <c r="Q322" s="2"/>
    </row>
    <row r="323" spans="2:17" ht="12.75">
      <c r="B323" s="1"/>
      <c r="C323" s="1"/>
      <c r="D323" s="1"/>
      <c r="E323" s="501"/>
      <c r="F323" s="501"/>
      <c r="G323" s="1"/>
      <c r="H323" s="1"/>
      <c r="I323" s="2"/>
      <c r="J323" s="1"/>
      <c r="K323" s="1"/>
      <c r="L323" s="1"/>
      <c r="M323" s="1"/>
      <c r="N323" s="2"/>
      <c r="O323" s="2"/>
      <c r="P323" s="2"/>
      <c r="Q323" s="2"/>
    </row>
    <row r="324" spans="2:17" ht="12.75">
      <c r="B324" s="1"/>
      <c r="C324" s="1"/>
      <c r="D324" s="1"/>
      <c r="E324" s="502"/>
      <c r="F324" s="502"/>
      <c r="G324" s="1"/>
      <c r="H324" s="1"/>
      <c r="I324" s="2"/>
      <c r="J324" s="1"/>
      <c r="K324" s="1"/>
      <c r="L324" s="1"/>
      <c r="M324" s="1"/>
      <c r="N324" s="2"/>
      <c r="O324" s="2"/>
      <c r="P324" s="2"/>
      <c r="Q324" s="2"/>
    </row>
    <row r="325" spans="2:17" ht="38.25" customHeight="1">
      <c r="B325" s="1"/>
      <c r="C325" s="1"/>
      <c r="D325" s="1"/>
      <c r="E325" s="502"/>
      <c r="F325" s="502"/>
      <c r="G325" s="1"/>
      <c r="H325" s="1"/>
      <c r="I325" s="2"/>
      <c r="J325" s="1"/>
      <c r="K325" s="1"/>
      <c r="L325" s="1"/>
      <c r="M325" s="1"/>
      <c r="N325" s="2"/>
      <c r="O325" s="2"/>
      <c r="P325" s="2"/>
      <c r="Q325" s="2"/>
    </row>
    <row r="326" spans="2:17" ht="76.5" customHeight="1">
      <c r="B326" s="1"/>
      <c r="C326" s="1"/>
      <c r="D326" s="1"/>
      <c r="E326" s="502"/>
      <c r="F326" s="502"/>
      <c r="G326" s="1"/>
      <c r="H326" s="1"/>
      <c r="I326" s="2"/>
      <c r="J326" s="1"/>
      <c r="K326" s="1"/>
      <c r="L326" s="1"/>
      <c r="M326" s="1"/>
      <c r="N326" s="2"/>
      <c r="O326" s="2"/>
      <c r="P326" s="2"/>
      <c r="Q326" s="2"/>
    </row>
    <row r="327" spans="2:17" ht="12.75">
      <c r="B327" s="1"/>
      <c r="C327" s="1"/>
      <c r="D327" s="1"/>
      <c r="E327" s="503"/>
      <c r="F327" s="503"/>
      <c r="G327" s="1"/>
      <c r="H327" s="1"/>
      <c r="I327" s="1"/>
      <c r="J327" s="1"/>
      <c r="K327" s="1"/>
      <c r="L327" s="1"/>
      <c r="M327" s="1"/>
      <c r="N327" s="2"/>
      <c r="O327" s="2"/>
      <c r="P327" s="2"/>
      <c r="Q327" s="2"/>
    </row>
    <row r="328" spans="2:17" ht="12.75">
      <c r="B328" s="1"/>
      <c r="C328" s="1"/>
      <c r="D328" s="1"/>
      <c r="E328" s="503"/>
      <c r="F328" s="503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2:17" ht="12.75">
      <c r="B329" s="1"/>
      <c r="C329" s="1"/>
      <c r="D329" s="1"/>
      <c r="E329" s="502"/>
      <c r="F329" s="502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2:17" ht="12.75">
      <c r="B330" s="1"/>
      <c r="C330" s="1"/>
      <c r="D330" s="1"/>
      <c r="E330" s="502"/>
      <c r="F330" s="502"/>
      <c r="G330" s="1"/>
      <c r="H330" s="1"/>
      <c r="I330" s="15"/>
      <c r="J330" s="2"/>
      <c r="K330" s="2"/>
      <c r="L330" s="2"/>
      <c r="M330" s="2"/>
      <c r="N330" s="2"/>
      <c r="O330" s="2"/>
      <c r="P330" s="2"/>
      <c r="Q330" s="2"/>
    </row>
  </sheetData>
  <mergeCells count="69">
    <mergeCell ref="M89:M92"/>
    <mergeCell ref="N89:N92"/>
    <mergeCell ref="D82:D84"/>
    <mergeCell ref="E289:F289"/>
    <mergeCell ref="E247:F247"/>
    <mergeCell ref="E248:F249"/>
    <mergeCell ref="E250:F251"/>
    <mergeCell ref="E290:F290"/>
    <mergeCell ref="D79:D80"/>
    <mergeCell ref="K89:K92"/>
    <mergeCell ref="E252:F253"/>
    <mergeCell ref="E262:F263"/>
    <mergeCell ref="E242:F242"/>
    <mergeCell ref="E266:F267"/>
    <mergeCell ref="E258:F259"/>
    <mergeCell ref="E243:F244"/>
    <mergeCell ref="E245:F246"/>
    <mergeCell ref="E329:F330"/>
    <mergeCell ref="E325:F325"/>
    <mergeCell ref="E326:F326"/>
    <mergeCell ref="E264:F265"/>
    <mergeCell ref="E280:F281"/>
    <mergeCell ref="E268:F269"/>
    <mergeCell ref="E272:F273"/>
    <mergeCell ref="E327:F328"/>
    <mergeCell ref="E286:F287"/>
    <mergeCell ref="E288:F288"/>
    <mergeCell ref="E291:F291"/>
    <mergeCell ref="E292:F292"/>
    <mergeCell ref="B11:O11"/>
    <mergeCell ref="E240:F240"/>
    <mergeCell ref="E241:F241"/>
    <mergeCell ref="J18:O18"/>
    <mergeCell ref="B12:N12"/>
    <mergeCell ref="E24:E30"/>
    <mergeCell ref="K24:K30"/>
    <mergeCell ref="M24:M30"/>
    <mergeCell ref="N24:N30"/>
    <mergeCell ref="E89:E92"/>
    <mergeCell ref="E270:F271"/>
    <mergeCell ref="E284:F285"/>
    <mergeCell ref="E282:F283"/>
    <mergeCell ref="E274:F275"/>
    <mergeCell ref="E276:F277"/>
    <mergeCell ref="E278:F279"/>
    <mergeCell ref="E254:F255"/>
    <mergeCell ref="E256:F257"/>
    <mergeCell ref="E293:F293"/>
    <mergeCell ref="E294:F294"/>
    <mergeCell ref="E295:F295"/>
    <mergeCell ref="E296:F296"/>
    <mergeCell ref="E305:F305"/>
    <mergeCell ref="E297:F297"/>
    <mergeCell ref="E298:F298"/>
    <mergeCell ref="E299:F299"/>
    <mergeCell ref="E300:F300"/>
    <mergeCell ref="E301:F301"/>
    <mergeCell ref="E302:F302"/>
    <mergeCell ref="E303:F303"/>
    <mergeCell ref="E304:F304"/>
    <mergeCell ref="E323:F323"/>
    <mergeCell ref="E324:F324"/>
    <mergeCell ref="E321:F322"/>
    <mergeCell ref="E306:F306"/>
    <mergeCell ref="E313:F315"/>
    <mergeCell ref="E316:F318"/>
    <mergeCell ref="E319:F320"/>
    <mergeCell ref="E308:F309"/>
    <mergeCell ref="E310:F312"/>
  </mergeCells>
  <printOptions/>
  <pageMargins left="0" right="0" top="0.35433070866141736" bottom="0.1968503937007874" header="0.35433070866141736" footer="0.5118110236220472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I65"/>
  <sheetViews>
    <sheetView workbookViewId="0" topLeftCell="A1">
      <selection activeCell="P24" sqref="P24"/>
    </sheetView>
  </sheetViews>
  <sheetFormatPr defaultColWidth="9.140625" defaultRowHeight="12.75"/>
  <cols>
    <col min="1" max="1" width="0.9921875" style="190" customWidth="1"/>
    <col min="2" max="2" width="9.421875" style="190" customWidth="1"/>
    <col min="3" max="3" width="5.7109375" style="190" customWidth="1"/>
    <col min="4" max="4" width="39.8515625" style="190" customWidth="1"/>
    <col min="5" max="5" width="10.8515625" style="190" customWidth="1"/>
    <col min="6" max="6" width="9.28125" style="190" customWidth="1"/>
    <col min="7" max="7" width="8.57421875" style="190" customWidth="1"/>
    <col min="8" max="8" width="10.7109375" style="190" customWidth="1"/>
    <col min="9" max="9" width="1.57421875" style="190" customWidth="1"/>
    <col min="10" max="10" width="9.57421875" style="190" customWidth="1"/>
    <col min="11" max="11" width="9.421875" style="190" customWidth="1"/>
    <col min="12" max="12" width="7.57421875" style="190" customWidth="1"/>
    <col min="13" max="13" width="10.7109375" style="190" customWidth="1"/>
    <col min="14" max="16384" width="9.140625" style="190" customWidth="1"/>
  </cols>
  <sheetData>
    <row r="1" spans="2:8" ht="15.75" customHeight="1">
      <c r="B1" s="372"/>
      <c r="C1" s="372"/>
      <c r="D1" s="373" t="s">
        <v>166</v>
      </c>
      <c r="E1" s="372"/>
      <c r="F1" s="372"/>
      <c r="G1" s="372"/>
      <c r="H1" s="372"/>
    </row>
    <row r="2" spans="2:8" ht="2.25" customHeight="1">
      <c r="B2" s="372"/>
      <c r="C2" s="372"/>
      <c r="D2" s="375"/>
      <c r="E2" s="372"/>
      <c r="F2" s="372"/>
      <c r="G2" s="372"/>
      <c r="H2" s="372"/>
    </row>
    <row r="3" spans="2:8" ht="10.5" customHeight="1">
      <c r="B3" s="372"/>
      <c r="C3" s="378"/>
      <c r="D3" s="375"/>
      <c r="E3" s="372"/>
      <c r="F3" s="372"/>
      <c r="G3" s="372"/>
      <c r="H3" s="372"/>
    </row>
    <row r="4" spans="2:8" ht="0.75" customHeight="1" hidden="1">
      <c r="B4" s="372"/>
      <c r="C4" s="372"/>
      <c r="D4" s="375"/>
      <c r="E4" s="372"/>
      <c r="F4" s="372"/>
      <c r="G4" s="372"/>
      <c r="H4" s="372"/>
    </row>
    <row r="5" spans="2:8" ht="15.75" hidden="1">
      <c r="B5" s="372"/>
      <c r="C5" s="372"/>
      <c r="D5" s="373"/>
      <c r="E5" s="372"/>
      <c r="F5" s="372"/>
      <c r="G5" s="372"/>
      <c r="H5" s="372"/>
    </row>
    <row r="6" spans="2:8" ht="6" customHeight="1" hidden="1">
      <c r="B6" s="372"/>
      <c r="C6" s="372"/>
      <c r="D6" s="374"/>
      <c r="E6" s="372"/>
      <c r="F6" s="372"/>
      <c r="G6" s="372"/>
      <c r="H6" s="372"/>
    </row>
    <row r="7" spans="2:8" ht="10.5" customHeight="1" hidden="1">
      <c r="B7" s="372"/>
      <c r="C7" s="372"/>
      <c r="D7" s="374"/>
      <c r="E7" s="372"/>
      <c r="F7" s="372"/>
      <c r="G7" s="372"/>
      <c r="H7" s="372"/>
    </row>
    <row r="8" spans="2:8" ht="7.5" customHeight="1" hidden="1">
      <c r="B8" s="372"/>
      <c r="C8" s="372"/>
      <c r="D8" s="374"/>
      <c r="E8" s="372"/>
      <c r="F8" s="372"/>
      <c r="G8" s="372"/>
      <c r="H8" s="372"/>
    </row>
    <row r="9" spans="2:8" ht="12.75" hidden="1">
      <c r="B9" s="372"/>
      <c r="C9" s="372"/>
      <c r="D9" s="374"/>
      <c r="E9" s="372"/>
      <c r="F9" s="372"/>
      <c r="G9" s="372"/>
      <c r="H9" s="372"/>
    </row>
    <row r="10" spans="2:8" ht="12.75" hidden="1">
      <c r="B10" s="372"/>
      <c r="C10" s="372"/>
      <c r="D10" s="372"/>
      <c r="E10" s="372"/>
      <c r="F10" s="372"/>
      <c r="G10" s="372"/>
      <c r="H10" s="372"/>
    </row>
    <row r="11" spans="2:8" ht="3" customHeight="1" hidden="1">
      <c r="B11" s="372"/>
      <c r="C11" s="372"/>
      <c r="D11" s="375"/>
      <c r="E11" s="372"/>
      <c r="F11" s="372"/>
      <c r="G11" s="372"/>
      <c r="H11" s="372"/>
    </row>
    <row r="12" spans="2:8" ht="1.5" customHeight="1" hidden="1">
      <c r="B12" s="372"/>
      <c r="C12" s="372"/>
      <c r="D12" s="372"/>
      <c r="E12" s="372"/>
      <c r="F12" s="372"/>
      <c r="G12" s="372"/>
      <c r="H12" s="372"/>
    </row>
    <row r="13" spans="2:8" ht="15">
      <c r="B13" s="372"/>
      <c r="C13" s="497" t="s">
        <v>163</v>
      </c>
      <c r="D13" s="498"/>
      <c r="E13" s="372"/>
      <c r="F13" s="372"/>
      <c r="G13" s="372"/>
      <c r="H13" s="372"/>
    </row>
    <row r="14" spans="2:8" ht="7.5" customHeight="1" thickBot="1">
      <c r="B14" s="372"/>
      <c r="C14" s="372"/>
      <c r="D14" s="376"/>
      <c r="E14" s="372"/>
      <c r="F14" s="372"/>
      <c r="G14" s="372"/>
      <c r="H14" s="372"/>
    </row>
    <row r="15" spans="2:8" ht="12.75" hidden="1">
      <c r="B15" s="372"/>
      <c r="C15" s="377"/>
      <c r="D15" s="377"/>
      <c r="E15" s="372"/>
      <c r="F15" s="372"/>
      <c r="G15" s="372"/>
      <c r="H15" s="372"/>
    </row>
    <row r="16" spans="2:8" ht="13.5" hidden="1" thickBot="1">
      <c r="B16" s="372"/>
      <c r="C16" s="376"/>
      <c r="D16" s="376"/>
      <c r="E16" s="376"/>
      <c r="F16" s="376"/>
      <c r="G16" s="376"/>
      <c r="H16" s="372"/>
    </row>
    <row r="17" spans="2:35" ht="15.75" customHeight="1">
      <c r="B17" s="455"/>
      <c r="C17" s="531" t="s">
        <v>165</v>
      </c>
      <c r="D17" s="456"/>
      <c r="E17" s="541" t="s">
        <v>120</v>
      </c>
      <c r="F17" s="539"/>
      <c r="G17" s="539"/>
      <c r="H17" s="540"/>
      <c r="I17" s="457"/>
      <c r="J17" s="538" t="s">
        <v>162</v>
      </c>
      <c r="K17" s="539"/>
      <c r="L17" s="539"/>
      <c r="M17" s="540"/>
      <c r="N17" s="457"/>
      <c r="O17" s="457"/>
      <c r="P17" s="457"/>
      <c r="Q17" s="457"/>
      <c r="R17" s="457"/>
      <c r="S17" s="457"/>
      <c r="T17" s="457"/>
      <c r="U17" s="457"/>
      <c r="V17" s="457"/>
      <c r="W17" s="457"/>
      <c r="X17" s="457"/>
      <c r="Y17" s="457"/>
      <c r="Z17" s="457"/>
      <c r="AA17" s="457"/>
      <c r="AB17" s="457"/>
      <c r="AC17" s="457"/>
      <c r="AD17" s="457"/>
      <c r="AE17" s="457"/>
      <c r="AF17" s="457"/>
      <c r="AG17" s="457"/>
      <c r="AH17" s="457"/>
      <c r="AI17" s="457"/>
    </row>
    <row r="18" spans="2:35" ht="15.75" customHeight="1">
      <c r="B18" s="458" t="s">
        <v>70</v>
      </c>
      <c r="C18" s="532"/>
      <c r="D18" s="456" t="s">
        <v>71</v>
      </c>
      <c r="E18" s="544" t="s">
        <v>72</v>
      </c>
      <c r="F18" s="543"/>
      <c r="G18" s="536" t="s">
        <v>152</v>
      </c>
      <c r="H18" s="459" t="s">
        <v>73</v>
      </c>
      <c r="I18" s="457"/>
      <c r="J18" s="542" t="s">
        <v>72</v>
      </c>
      <c r="K18" s="543"/>
      <c r="L18" s="536" t="s">
        <v>152</v>
      </c>
      <c r="M18" s="459" t="s">
        <v>73</v>
      </c>
      <c r="N18" s="457"/>
      <c r="O18" s="457"/>
      <c r="P18" s="457"/>
      <c r="Q18" s="457"/>
      <c r="R18" s="457"/>
      <c r="S18" s="457"/>
      <c r="T18" s="457"/>
      <c r="U18" s="457"/>
      <c r="V18" s="457"/>
      <c r="W18" s="457"/>
      <c r="X18" s="457"/>
      <c r="Y18" s="457"/>
      <c r="Z18" s="457"/>
      <c r="AA18" s="457"/>
      <c r="AB18" s="457"/>
      <c r="AC18" s="457"/>
      <c r="AD18" s="457"/>
      <c r="AE18" s="457"/>
      <c r="AF18" s="457"/>
      <c r="AG18" s="457"/>
      <c r="AH18" s="457"/>
      <c r="AI18" s="457"/>
    </row>
    <row r="19" spans="2:35" ht="15.75" customHeight="1">
      <c r="B19" s="460" t="s">
        <v>74</v>
      </c>
      <c r="C19" s="532"/>
      <c r="D19" s="461"/>
      <c r="E19" s="461" t="s">
        <v>161</v>
      </c>
      <c r="F19" s="534" t="s">
        <v>153</v>
      </c>
      <c r="G19" s="536"/>
      <c r="H19" s="459" t="s">
        <v>75</v>
      </c>
      <c r="I19" s="457"/>
      <c r="J19" s="487" t="s">
        <v>161</v>
      </c>
      <c r="K19" s="534" t="s">
        <v>153</v>
      </c>
      <c r="L19" s="536"/>
      <c r="M19" s="459" t="s">
        <v>75</v>
      </c>
      <c r="N19" s="457"/>
      <c r="O19" s="486"/>
      <c r="P19" s="457"/>
      <c r="Q19" s="457"/>
      <c r="R19" s="457"/>
      <c r="S19" s="457"/>
      <c r="T19" s="457"/>
      <c r="U19" s="457"/>
      <c r="V19" s="457"/>
      <c r="W19" s="457"/>
      <c r="X19" s="457"/>
      <c r="Y19" s="457"/>
      <c r="Z19" s="457"/>
      <c r="AA19" s="457"/>
      <c r="AB19" s="457"/>
      <c r="AC19" s="457"/>
      <c r="AD19" s="457"/>
      <c r="AE19" s="457"/>
      <c r="AF19" s="457"/>
      <c r="AG19" s="457"/>
      <c r="AH19" s="457"/>
      <c r="AI19" s="457"/>
    </row>
    <row r="20" spans="2:35" ht="39" thickBot="1">
      <c r="B20" s="462"/>
      <c r="C20" s="533"/>
      <c r="D20" s="463"/>
      <c r="E20" s="464" t="s">
        <v>151</v>
      </c>
      <c r="F20" s="535"/>
      <c r="G20" s="537"/>
      <c r="H20" s="465"/>
      <c r="I20" s="457"/>
      <c r="J20" s="488" t="s">
        <v>151</v>
      </c>
      <c r="K20" s="535"/>
      <c r="L20" s="537"/>
      <c r="M20" s="489"/>
      <c r="N20" s="457"/>
      <c r="O20" s="457"/>
      <c r="P20" s="457"/>
      <c r="Q20" s="457"/>
      <c r="R20" s="457"/>
      <c r="S20" s="457"/>
      <c r="T20" s="457"/>
      <c r="U20" s="457"/>
      <c r="V20" s="457"/>
      <c r="W20" s="457"/>
      <c r="X20" s="457"/>
      <c r="Y20" s="457"/>
      <c r="Z20" s="457"/>
      <c r="AA20" s="457"/>
      <c r="AB20" s="457"/>
      <c r="AC20" s="457"/>
      <c r="AD20" s="457"/>
      <c r="AE20" s="457"/>
      <c r="AF20" s="457"/>
      <c r="AG20" s="457"/>
      <c r="AH20" s="457"/>
      <c r="AI20" s="457"/>
    </row>
    <row r="21" spans="2:35" ht="16.5" customHeight="1">
      <c r="B21" s="466" t="s">
        <v>76</v>
      </c>
      <c r="C21" s="467">
        <v>1101</v>
      </c>
      <c r="D21" s="466" t="s">
        <v>77</v>
      </c>
      <c r="E21" s="468">
        <v>2465000</v>
      </c>
      <c r="F21" s="468">
        <v>1420000</v>
      </c>
      <c r="G21" s="468">
        <v>362000</v>
      </c>
      <c r="H21" s="468">
        <f>E21+F21+G21</f>
        <v>4247000</v>
      </c>
      <c r="I21" s="469"/>
      <c r="J21" s="490">
        <f>'[1]Rashodi'!$AU$1006</f>
        <v>1696575.26</v>
      </c>
      <c r="K21" s="468">
        <f>'[1]Rashodi'!$AW$1006</f>
        <v>620000</v>
      </c>
      <c r="L21" s="468">
        <f>'[1]Rashodi'!$AX$1006</f>
        <v>0</v>
      </c>
      <c r="M21" s="468">
        <f>J21+K21+L21</f>
        <v>2316575.26</v>
      </c>
      <c r="N21" s="457"/>
      <c r="O21" s="457"/>
      <c r="P21" s="457"/>
      <c r="Q21" s="457"/>
      <c r="R21" s="457"/>
      <c r="S21" s="457"/>
      <c r="T21" s="457"/>
      <c r="U21" s="457"/>
      <c r="V21" s="457"/>
      <c r="W21" s="457"/>
      <c r="X21" s="457"/>
      <c r="Y21" s="457"/>
      <c r="Z21" s="457"/>
      <c r="AA21" s="457"/>
      <c r="AB21" s="457"/>
      <c r="AC21" s="457"/>
      <c r="AD21" s="457"/>
      <c r="AE21" s="457"/>
      <c r="AF21" s="457"/>
      <c r="AG21" s="457"/>
      <c r="AH21" s="457"/>
      <c r="AI21" s="457"/>
    </row>
    <row r="22" spans="2:35" ht="18" customHeight="1">
      <c r="B22" s="471" t="s">
        <v>78</v>
      </c>
      <c r="C22" s="472">
        <v>1102</v>
      </c>
      <c r="D22" s="471" t="s">
        <v>79</v>
      </c>
      <c r="E22" s="473">
        <f>'[1]Rashodi'!$AI$4145+'[1]Rashodi'!$AI$1480</f>
        <v>146057000</v>
      </c>
      <c r="F22" s="473">
        <v>882300</v>
      </c>
      <c r="G22" s="471"/>
      <c r="H22" s="468">
        <f aca="true" t="shared" si="0" ref="H22:H37">E22+F22+G22</f>
        <v>146939300</v>
      </c>
      <c r="I22" s="469"/>
      <c r="J22" s="485">
        <f>'[1]Rashodi'!$AU$1480+'[1]Rashodi'!$AU$4145</f>
        <v>141177225</v>
      </c>
      <c r="K22" s="473">
        <f>'[1]Rashodi'!$AW$4145</f>
        <v>532321</v>
      </c>
      <c r="L22" s="471"/>
      <c r="M22" s="473">
        <f>J22+K22+L22</f>
        <v>141709546</v>
      </c>
      <c r="N22" s="457"/>
      <c r="O22" s="457"/>
      <c r="P22" s="457"/>
      <c r="Q22" s="457"/>
      <c r="R22" s="457"/>
      <c r="S22" s="457"/>
      <c r="T22" s="457"/>
      <c r="U22" s="457"/>
      <c r="V22" s="457"/>
      <c r="W22" s="457"/>
      <c r="X22" s="457"/>
      <c r="Y22" s="457"/>
      <c r="Z22" s="457"/>
      <c r="AA22" s="457"/>
      <c r="AB22" s="457"/>
      <c r="AC22" s="457"/>
      <c r="AD22" s="457"/>
      <c r="AE22" s="457"/>
      <c r="AF22" s="457"/>
      <c r="AG22" s="457"/>
      <c r="AH22" s="457"/>
      <c r="AI22" s="457"/>
    </row>
    <row r="23" spans="2:35" ht="17.25" customHeight="1">
      <c r="B23" s="471" t="s">
        <v>80</v>
      </c>
      <c r="C23" s="472">
        <v>1501</v>
      </c>
      <c r="D23" s="471" t="s">
        <v>81</v>
      </c>
      <c r="E23" s="473">
        <v>9000000</v>
      </c>
      <c r="F23" s="473"/>
      <c r="G23" s="471"/>
      <c r="H23" s="468">
        <f t="shared" si="0"/>
        <v>9000000</v>
      </c>
      <c r="I23" s="457"/>
      <c r="J23" s="485">
        <f>'[1]Rashodi'!$AU$1513</f>
        <v>9000000</v>
      </c>
      <c r="K23" s="473"/>
      <c r="L23" s="471"/>
      <c r="M23" s="473">
        <f>J23+K23+L23</f>
        <v>9000000</v>
      </c>
      <c r="N23" s="457"/>
      <c r="O23" s="457"/>
      <c r="P23" s="457"/>
      <c r="Q23" s="457"/>
      <c r="R23" s="457"/>
      <c r="S23" s="457"/>
      <c r="T23" s="457"/>
      <c r="U23" s="457"/>
      <c r="V23" s="457"/>
      <c r="W23" s="457"/>
      <c r="X23" s="457"/>
      <c r="Y23" s="457"/>
      <c r="Z23" s="457"/>
      <c r="AA23" s="457"/>
      <c r="AB23" s="457"/>
      <c r="AC23" s="457"/>
      <c r="AD23" s="457"/>
      <c r="AE23" s="457"/>
      <c r="AF23" s="457"/>
      <c r="AG23" s="457"/>
      <c r="AH23" s="457"/>
      <c r="AI23" s="457"/>
    </row>
    <row r="24" spans="2:35" ht="17.25" customHeight="1">
      <c r="B24" s="471" t="s">
        <v>82</v>
      </c>
      <c r="C24" s="472">
        <v>1502</v>
      </c>
      <c r="D24" s="471" t="s">
        <v>83</v>
      </c>
      <c r="E24" s="473">
        <f>'[1]Rashodi'!$AI$3613+'[1]Rashodi'!$AI$1539</f>
        <v>33615000</v>
      </c>
      <c r="F24" s="473">
        <v>4000000</v>
      </c>
      <c r="G24" s="473">
        <f>'[1]Rashodi'!$AK$3613</f>
        <v>3792000</v>
      </c>
      <c r="H24" s="468">
        <f t="shared" si="0"/>
        <v>41407000</v>
      </c>
      <c r="I24" s="457"/>
      <c r="J24" s="485">
        <f>'[1]Rashodi'!$AU$1539+'[1]Rashodi'!$AU$3613</f>
        <v>29999611</v>
      </c>
      <c r="K24" s="473">
        <f>'[1]Rashodi'!$AW$1539</f>
        <v>0</v>
      </c>
      <c r="L24" s="473">
        <f>'[1]Rashodi'!$AX$3613</f>
        <v>3518000</v>
      </c>
      <c r="M24" s="473">
        <f aca="true" t="shared" si="1" ref="M24:M39">J24+K24+L24</f>
        <v>33517611</v>
      </c>
      <c r="N24" s="457"/>
      <c r="O24" s="457"/>
      <c r="P24" s="457"/>
      <c r="Q24" s="457"/>
      <c r="R24" s="457"/>
      <c r="S24" s="457"/>
      <c r="T24" s="457"/>
      <c r="U24" s="457"/>
      <c r="V24" s="457"/>
      <c r="W24" s="457"/>
      <c r="X24" s="457"/>
      <c r="Y24" s="457"/>
      <c r="Z24" s="457"/>
      <c r="AA24" s="457"/>
      <c r="AB24" s="457"/>
      <c r="AC24" s="457"/>
      <c r="AD24" s="457"/>
      <c r="AE24" s="457"/>
      <c r="AF24" s="457"/>
      <c r="AG24" s="457"/>
      <c r="AH24" s="457"/>
      <c r="AI24" s="457"/>
    </row>
    <row r="25" spans="2:35" ht="5.25" customHeight="1" hidden="1">
      <c r="B25" s="471"/>
      <c r="C25" s="472"/>
      <c r="D25" s="471"/>
      <c r="E25" s="471"/>
      <c r="F25" s="473"/>
      <c r="G25" s="471"/>
      <c r="H25" s="468">
        <f t="shared" si="0"/>
        <v>0</v>
      </c>
      <c r="I25" s="457"/>
      <c r="J25" s="484"/>
      <c r="K25" s="471"/>
      <c r="L25" s="471"/>
      <c r="M25" s="473">
        <f t="shared" si="1"/>
        <v>0</v>
      </c>
      <c r="N25" s="457"/>
      <c r="O25" s="457"/>
      <c r="P25" s="457"/>
      <c r="Q25" s="457"/>
      <c r="R25" s="457"/>
      <c r="S25" s="457"/>
      <c r="T25" s="457"/>
      <c r="U25" s="457"/>
      <c r="V25" s="457"/>
      <c r="W25" s="457"/>
      <c r="X25" s="457"/>
      <c r="Y25" s="457"/>
      <c r="Z25" s="457"/>
      <c r="AA25" s="457"/>
      <c r="AB25" s="457"/>
      <c r="AC25" s="457"/>
      <c r="AD25" s="457"/>
      <c r="AE25" s="457"/>
      <c r="AF25" s="457"/>
      <c r="AG25" s="457"/>
      <c r="AH25" s="457"/>
      <c r="AI25" s="457"/>
    </row>
    <row r="26" spans="2:35" ht="17.25" customHeight="1">
      <c r="B26" s="471" t="s">
        <v>84</v>
      </c>
      <c r="C26" s="472" t="s">
        <v>85</v>
      </c>
      <c r="D26" s="471" t="s">
        <v>86</v>
      </c>
      <c r="E26" s="473">
        <v>10970000</v>
      </c>
      <c r="F26" s="473">
        <v>2824500</v>
      </c>
      <c r="G26" s="471"/>
      <c r="H26" s="468">
        <f t="shared" si="0"/>
        <v>13794500</v>
      </c>
      <c r="I26" s="457"/>
      <c r="J26" s="485">
        <f>'[1]Rashodi'!$AU$1608</f>
        <v>8713460</v>
      </c>
      <c r="K26" s="473">
        <f>'[1]Rashodi'!$AW$1608</f>
        <v>2824472</v>
      </c>
      <c r="L26" s="471"/>
      <c r="M26" s="473">
        <f t="shared" si="1"/>
        <v>11537932</v>
      </c>
      <c r="N26" s="457"/>
      <c r="O26" s="457"/>
      <c r="P26" s="457"/>
      <c r="Q26" s="457"/>
      <c r="R26" s="457"/>
      <c r="S26" s="457"/>
      <c r="T26" s="457"/>
      <c r="U26" s="457"/>
      <c r="V26" s="457"/>
      <c r="W26" s="457"/>
      <c r="X26" s="457"/>
      <c r="Y26" s="457"/>
      <c r="Z26" s="457"/>
      <c r="AA26" s="457"/>
      <c r="AB26" s="457"/>
      <c r="AC26" s="457"/>
      <c r="AD26" s="457"/>
      <c r="AE26" s="457"/>
      <c r="AF26" s="457"/>
      <c r="AG26" s="457"/>
      <c r="AH26" s="457"/>
      <c r="AI26" s="457"/>
    </row>
    <row r="27" spans="2:35" ht="18" customHeight="1">
      <c r="B27" s="471" t="s">
        <v>87</v>
      </c>
      <c r="C27" s="472" t="s">
        <v>88</v>
      </c>
      <c r="D27" s="471" t="s">
        <v>139</v>
      </c>
      <c r="E27" s="473">
        <v>14000000</v>
      </c>
      <c r="F27" s="473"/>
      <c r="G27" s="471"/>
      <c r="H27" s="468">
        <f t="shared" si="0"/>
        <v>14000000</v>
      </c>
      <c r="I27" s="457"/>
      <c r="J27" s="485">
        <f>'[1]Rashodi'!$AU$1690</f>
        <v>10150635</v>
      </c>
      <c r="K27" s="473"/>
      <c r="L27" s="471"/>
      <c r="M27" s="473">
        <f t="shared" si="1"/>
        <v>10150635</v>
      </c>
      <c r="N27" s="457"/>
      <c r="O27" s="457"/>
      <c r="P27" s="457"/>
      <c r="Q27" s="457"/>
      <c r="R27" s="457"/>
      <c r="S27" s="457"/>
      <c r="T27" s="457"/>
      <c r="U27" s="457"/>
      <c r="V27" s="457"/>
      <c r="W27" s="457"/>
      <c r="X27" s="457"/>
      <c r="Y27" s="457"/>
      <c r="Z27" s="457"/>
      <c r="AA27" s="457"/>
      <c r="AB27" s="457"/>
      <c r="AC27" s="457"/>
      <c r="AD27" s="457"/>
      <c r="AE27" s="457"/>
      <c r="AF27" s="457"/>
      <c r="AG27" s="457"/>
      <c r="AH27" s="457"/>
      <c r="AI27" s="457"/>
    </row>
    <row r="28" spans="2:35" ht="27" customHeight="1">
      <c r="B28" s="471" t="s">
        <v>89</v>
      </c>
      <c r="C28" s="472" t="s">
        <v>90</v>
      </c>
      <c r="D28" s="499" t="s">
        <v>164</v>
      </c>
      <c r="E28" s="473">
        <v>91383000</v>
      </c>
      <c r="F28" s="473">
        <v>67880100</v>
      </c>
      <c r="G28" s="471"/>
      <c r="H28" s="468">
        <f t="shared" si="0"/>
        <v>159263100</v>
      </c>
      <c r="I28" s="457"/>
      <c r="J28" s="485">
        <f>'[1]Rashodi'!$AU$1824</f>
        <v>75812833</v>
      </c>
      <c r="K28" s="473">
        <f>'[1]Rashodi'!$AW$1824</f>
        <v>67879177</v>
      </c>
      <c r="L28" s="471"/>
      <c r="M28" s="473">
        <f t="shared" si="1"/>
        <v>143692010</v>
      </c>
      <c r="N28" s="457"/>
      <c r="O28" s="457"/>
      <c r="P28" s="457"/>
      <c r="Q28" s="457"/>
      <c r="R28" s="457"/>
      <c r="S28" s="457"/>
      <c r="T28" s="457"/>
      <c r="U28" s="457"/>
      <c r="V28" s="457"/>
      <c r="W28" s="457"/>
      <c r="X28" s="457"/>
      <c r="Y28" s="457"/>
      <c r="Z28" s="457"/>
      <c r="AA28" s="457"/>
      <c r="AB28" s="457"/>
      <c r="AC28" s="457"/>
      <c r="AD28" s="457"/>
      <c r="AE28" s="457"/>
      <c r="AF28" s="457"/>
      <c r="AG28" s="457"/>
      <c r="AH28" s="457"/>
      <c r="AI28" s="457"/>
    </row>
    <row r="29" spans="2:35" ht="17.25" customHeight="1">
      <c r="B29" s="471" t="s">
        <v>91</v>
      </c>
      <c r="C29" s="472">
        <v>2001</v>
      </c>
      <c r="D29" s="471" t="s">
        <v>92</v>
      </c>
      <c r="E29" s="473">
        <f>'[1]Rashodi'!$AI$3387+'[1]Rashodi'!$AI$1854</f>
        <v>146487000</v>
      </c>
      <c r="F29" s="473">
        <v>19513000</v>
      </c>
      <c r="G29" s="473"/>
      <c r="H29" s="468">
        <f t="shared" si="0"/>
        <v>166000000</v>
      </c>
      <c r="I29" s="457"/>
      <c r="J29" s="485">
        <f>'[1]Rashodi'!$AU$1854+'[1]Rashodi'!$AU$3387</f>
        <v>131441305</v>
      </c>
      <c r="K29" s="473">
        <f>'[1]Rashodi'!$AW$3387+'[1]Rashodi'!$AW$1854</f>
        <v>16632614</v>
      </c>
      <c r="L29" s="473">
        <f>'[1]Rashodi'!$AX$3387</f>
        <v>80000</v>
      </c>
      <c r="M29" s="473">
        <f t="shared" si="1"/>
        <v>148153919</v>
      </c>
      <c r="N29" s="457"/>
      <c r="O29" s="457"/>
      <c r="P29" s="457"/>
      <c r="Q29" s="457"/>
      <c r="R29" s="457"/>
      <c r="S29" s="457"/>
      <c r="T29" s="457"/>
      <c r="U29" s="457"/>
      <c r="V29" s="457"/>
      <c r="W29" s="457"/>
      <c r="X29" s="457"/>
      <c r="Y29" s="457"/>
      <c r="Z29" s="457"/>
      <c r="AA29" s="457"/>
      <c r="AB29" s="457"/>
      <c r="AC29" s="457"/>
      <c r="AD29" s="457"/>
      <c r="AE29" s="457"/>
      <c r="AF29" s="457"/>
      <c r="AG29" s="457"/>
      <c r="AH29" s="457"/>
      <c r="AI29" s="457"/>
    </row>
    <row r="30" spans="2:35" ht="17.25" customHeight="1">
      <c r="B30" s="471" t="s">
        <v>93</v>
      </c>
      <c r="C30" s="472">
        <v>2002</v>
      </c>
      <c r="D30" s="471" t="s">
        <v>110</v>
      </c>
      <c r="E30" s="473">
        <v>97849000</v>
      </c>
      <c r="F30" s="473"/>
      <c r="G30" s="471"/>
      <c r="H30" s="468">
        <f t="shared" si="0"/>
        <v>97849000</v>
      </c>
      <c r="I30" s="457"/>
      <c r="J30" s="485">
        <f>'[1]Rashodi'!$AU$1918</f>
        <v>89301850</v>
      </c>
      <c r="K30" s="473"/>
      <c r="L30" s="471"/>
      <c r="M30" s="473">
        <f t="shared" si="1"/>
        <v>89301850</v>
      </c>
      <c r="N30" s="457"/>
      <c r="O30" s="457"/>
      <c r="P30" s="457"/>
      <c r="Q30" s="457"/>
      <c r="R30" s="457"/>
      <c r="S30" s="457"/>
      <c r="T30" s="457"/>
      <c r="U30" s="457"/>
      <c r="V30" s="457"/>
      <c r="W30" s="457"/>
      <c r="X30" s="457"/>
      <c r="Y30" s="457"/>
      <c r="Z30" s="457"/>
      <c r="AA30" s="457"/>
      <c r="AB30" s="457"/>
      <c r="AC30" s="457"/>
      <c r="AD30" s="457"/>
      <c r="AE30" s="457"/>
      <c r="AF30" s="457"/>
      <c r="AG30" s="457"/>
      <c r="AH30" s="457"/>
      <c r="AI30" s="457"/>
    </row>
    <row r="31" spans="2:35" ht="17.25" customHeight="1">
      <c r="B31" s="471" t="s">
        <v>94</v>
      </c>
      <c r="C31" s="472">
        <v>2003</v>
      </c>
      <c r="D31" s="471" t="s">
        <v>95</v>
      </c>
      <c r="E31" s="473">
        <f>'[1]Rashodi'!$AI$1964</f>
        <v>32619000</v>
      </c>
      <c r="F31" s="473"/>
      <c r="G31" s="471"/>
      <c r="H31" s="468">
        <f t="shared" si="0"/>
        <v>32619000</v>
      </c>
      <c r="I31" s="457"/>
      <c r="J31" s="485">
        <f>'[1]Rashodi'!$AU$1964</f>
        <v>28220267</v>
      </c>
      <c r="K31" s="473"/>
      <c r="L31" s="471"/>
      <c r="M31" s="473">
        <f t="shared" si="1"/>
        <v>28220267</v>
      </c>
      <c r="N31" s="457"/>
      <c r="O31" s="457"/>
      <c r="P31" s="457"/>
      <c r="Q31" s="457"/>
      <c r="R31" s="457"/>
      <c r="S31" s="457"/>
      <c r="T31" s="457"/>
      <c r="U31" s="457"/>
      <c r="V31" s="457"/>
      <c r="W31" s="457"/>
      <c r="X31" s="457"/>
      <c r="Y31" s="457"/>
      <c r="Z31" s="457"/>
      <c r="AA31" s="457"/>
      <c r="AB31" s="457"/>
      <c r="AC31" s="457"/>
      <c r="AD31" s="457"/>
      <c r="AE31" s="457"/>
      <c r="AF31" s="457"/>
      <c r="AG31" s="457"/>
      <c r="AH31" s="457"/>
      <c r="AI31" s="457"/>
    </row>
    <row r="32" spans="2:35" ht="18" customHeight="1">
      <c r="B32" s="471" t="s">
        <v>96</v>
      </c>
      <c r="C32" s="472" t="s">
        <v>97</v>
      </c>
      <c r="D32" s="471" t="s">
        <v>98</v>
      </c>
      <c r="E32" s="473">
        <f>'[1]Rashodi'!$AI$2181</f>
        <v>58295000</v>
      </c>
      <c r="F32" s="473">
        <f>'[1]Rashodi'!$AJ$2181</f>
        <v>12807000</v>
      </c>
      <c r="G32" s="473"/>
      <c r="H32" s="468">
        <f t="shared" si="0"/>
        <v>71102000</v>
      </c>
      <c r="I32" s="457"/>
      <c r="J32" s="485">
        <f>'[1]Rashodi'!$AU$2181</f>
        <v>56962780</v>
      </c>
      <c r="K32" s="473">
        <f>'[1]Rashodi'!$AW$2181</f>
        <v>5823922</v>
      </c>
      <c r="L32" s="471"/>
      <c r="M32" s="473">
        <f t="shared" si="1"/>
        <v>62786702</v>
      </c>
      <c r="N32" s="457"/>
      <c r="O32" s="457"/>
      <c r="P32" s="457"/>
      <c r="Q32" s="457"/>
      <c r="R32" s="457"/>
      <c r="S32" s="457"/>
      <c r="T32" s="457"/>
      <c r="U32" s="457"/>
      <c r="V32" s="457"/>
      <c r="W32" s="457"/>
      <c r="X32" s="457"/>
      <c r="Y32" s="457"/>
      <c r="Z32" s="457"/>
      <c r="AA32" s="457"/>
      <c r="AB32" s="457"/>
      <c r="AC32" s="457"/>
      <c r="AD32" s="457"/>
      <c r="AE32" s="457"/>
      <c r="AF32" s="457"/>
      <c r="AG32" s="457"/>
      <c r="AH32" s="457"/>
      <c r="AI32" s="457"/>
    </row>
    <row r="33" spans="2:35" ht="16.5" customHeight="1">
      <c r="B33" s="471" t="s">
        <v>99</v>
      </c>
      <c r="C33" s="472">
        <v>1801</v>
      </c>
      <c r="D33" s="471" t="s">
        <v>100</v>
      </c>
      <c r="E33" s="473">
        <f>'[1]Rashodi'!$AI$2231</f>
        <v>13887000</v>
      </c>
      <c r="F33" s="473">
        <v>707000</v>
      </c>
      <c r="G33" s="471"/>
      <c r="H33" s="468">
        <f t="shared" si="0"/>
        <v>14594000</v>
      </c>
      <c r="I33" s="457"/>
      <c r="J33" s="485">
        <f>'[1]Rashodi'!$AU$2231</f>
        <v>13833876</v>
      </c>
      <c r="K33" s="473">
        <f>'[1]Rashodi'!$AW$2231</f>
        <v>706770</v>
      </c>
      <c r="L33" s="471"/>
      <c r="M33" s="473">
        <f t="shared" si="1"/>
        <v>14540646</v>
      </c>
      <c r="N33" s="457"/>
      <c r="O33" s="457"/>
      <c r="P33" s="457"/>
      <c r="Q33" s="457"/>
      <c r="R33" s="457"/>
      <c r="S33" s="457"/>
      <c r="T33" s="457"/>
      <c r="U33" s="457"/>
      <c r="V33" s="457"/>
      <c r="W33" s="457"/>
      <c r="X33" s="457"/>
      <c r="Y33" s="457"/>
      <c r="Z33" s="457"/>
      <c r="AA33" s="457"/>
      <c r="AB33" s="457"/>
      <c r="AC33" s="457"/>
      <c r="AD33" s="457"/>
      <c r="AE33" s="457"/>
      <c r="AF33" s="457"/>
      <c r="AG33" s="457"/>
      <c r="AH33" s="457"/>
      <c r="AI33" s="457"/>
    </row>
    <row r="34" spans="2:35" ht="16.5" customHeight="1">
      <c r="B34" s="471" t="s">
        <v>101</v>
      </c>
      <c r="C34" s="472">
        <v>1201</v>
      </c>
      <c r="D34" s="471" t="s">
        <v>102</v>
      </c>
      <c r="E34" s="473">
        <f>'[1]Rashodi'!$AI$3236+'[1]Rashodi'!$AI$2290</f>
        <v>52975000</v>
      </c>
      <c r="F34" s="473"/>
      <c r="G34" s="473">
        <f>'[1]Rashodi'!$AK$3236</f>
        <v>1931000</v>
      </c>
      <c r="H34" s="468">
        <f t="shared" si="0"/>
        <v>54906000</v>
      </c>
      <c r="I34" s="457"/>
      <c r="J34" s="485">
        <f>'[1]Rashodi'!$AU$2290+'[1]Rashodi'!$AU$3236</f>
        <v>50551334</v>
      </c>
      <c r="K34" s="473"/>
      <c r="L34" s="473">
        <f>'[1]Rashodi'!$AX$3236</f>
        <v>1325000</v>
      </c>
      <c r="M34" s="473">
        <f t="shared" si="1"/>
        <v>51876334</v>
      </c>
      <c r="N34" s="457"/>
      <c r="O34" s="457"/>
      <c r="P34" s="457"/>
      <c r="Q34" s="457"/>
      <c r="R34" s="457"/>
      <c r="S34" s="457"/>
      <c r="T34" s="457"/>
      <c r="U34" s="457"/>
      <c r="V34" s="457"/>
      <c r="W34" s="457"/>
      <c r="X34" s="457"/>
      <c r="Y34" s="457"/>
      <c r="Z34" s="457"/>
      <c r="AA34" s="457"/>
      <c r="AB34" s="457"/>
      <c r="AC34" s="457"/>
      <c r="AD34" s="457"/>
      <c r="AE34" s="457"/>
      <c r="AF34" s="457"/>
      <c r="AG34" s="457"/>
      <c r="AH34" s="457"/>
      <c r="AI34" s="457"/>
    </row>
    <row r="35" spans="2:35" ht="16.5" customHeight="1">
      <c r="B35" s="471" t="s">
        <v>103</v>
      </c>
      <c r="C35" s="472">
        <v>1301</v>
      </c>
      <c r="D35" s="471" t="s">
        <v>104</v>
      </c>
      <c r="E35" s="473">
        <v>30430000</v>
      </c>
      <c r="F35" s="473"/>
      <c r="G35" s="473"/>
      <c r="H35" s="468">
        <f t="shared" si="0"/>
        <v>30430000</v>
      </c>
      <c r="I35" s="457"/>
      <c r="J35" s="485">
        <f>'[1]Rashodi'!$AU$2362</f>
        <v>30253260</v>
      </c>
      <c r="K35" s="473"/>
      <c r="L35" s="471"/>
      <c r="M35" s="473">
        <f t="shared" si="1"/>
        <v>30253260</v>
      </c>
      <c r="N35" s="457"/>
      <c r="O35" s="457"/>
      <c r="P35" s="457"/>
      <c r="Q35" s="457"/>
      <c r="R35" s="457"/>
      <c r="S35" s="457"/>
      <c r="T35" s="457"/>
      <c r="U35" s="457"/>
      <c r="V35" s="457"/>
      <c r="W35" s="457"/>
      <c r="X35" s="457"/>
      <c r="Y35" s="457"/>
      <c r="Z35" s="457"/>
      <c r="AA35" s="457"/>
      <c r="AB35" s="457"/>
      <c r="AC35" s="457"/>
      <c r="AD35" s="457"/>
      <c r="AE35" s="457"/>
      <c r="AF35" s="457"/>
      <c r="AG35" s="457"/>
      <c r="AH35" s="457"/>
      <c r="AI35" s="457"/>
    </row>
    <row r="36" spans="2:35" ht="18.75" customHeight="1">
      <c r="B36" s="474" t="s">
        <v>105</v>
      </c>
      <c r="C36" s="475" t="s">
        <v>106</v>
      </c>
      <c r="D36" s="474" t="s">
        <v>107</v>
      </c>
      <c r="E36" s="476">
        <f>'[1]Rashodi'!$AI$411+'[1]Rashodi'!$AI$944+'[1]Rashodi'!$AI$4101</f>
        <v>299311000</v>
      </c>
      <c r="F36" s="476">
        <f>'[1]Rashodi'!$AJ$4101+'[1]Rashodi'!$AJ$944</f>
        <v>47187100</v>
      </c>
      <c r="G36" s="476">
        <f>'[1]Rashodi'!$AK$944+'[1]Rashodi'!$AK$4101</f>
        <v>1491000</v>
      </c>
      <c r="H36" s="477">
        <f t="shared" si="0"/>
        <v>347989100</v>
      </c>
      <c r="I36" s="457"/>
      <c r="J36" s="485">
        <f>'[1]Rashodi'!$AU$411+'[1]Rashodi'!$AU$944+'[1]Rashodi'!$AU$4101</f>
        <v>267426223</v>
      </c>
      <c r="K36" s="485">
        <f>'[1]Rashodi'!$AW$944+'[1]Rashodi'!$AW$4101</f>
        <v>16307521</v>
      </c>
      <c r="L36" s="473">
        <f>'[1]Rashodi'!$AX$4101+'[1]Rashodi'!$AX$944</f>
        <v>760000</v>
      </c>
      <c r="M36" s="473">
        <f t="shared" si="1"/>
        <v>284493744</v>
      </c>
      <c r="N36" s="457"/>
      <c r="O36" s="457"/>
      <c r="P36" s="457"/>
      <c r="Q36" s="457"/>
      <c r="R36" s="457"/>
      <c r="S36" s="457"/>
      <c r="T36" s="457"/>
      <c r="U36" s="457"/>
      <c r="V36" s="457"/>
      <c r="W36" s="457"/>
      <c r="X36" s="457"/>
      <c r="Y36" s="457"/>
      <c r="Z36" s="457"/>
      <c r="AA36" s="457"/>
      <c r="AB36" s="457"/>
      <c r="AC36" s="457"/>
      <c r="AD36" s="457"/>
      <c r="AE36" s="457"/>
      <c r="AF36" s="457"/>
      <c r="AG36" s="457"/>
      <c r="AH36" s="457"/>
      <c r="AI36" s="457"/>
    </row>
    <row r="37" spans="2:35" ht="18.75" customHeight="1">
      <c r="B37" s="474" t="s">
        <v>111</v>
      </c>
      <c r="C37" s="475">
        <v>2101</v>
      </c>
      <c r="D37" s="474" t="s">
        <v>112</v>
      </c>
      <c r="E37" s="476">
        <f>'[1]Rashodi'!$AI$184+'[1]Rashodi'!$AI$306+'[1]Rashodi'!$AI$351</f>
        <v>30005000</v>
      </c>
      <c r="F37" s="476">
        <f>'[1]Rashodi'!$AJ$306</f>
        <v>152000</v>
      </c>
      <c r="G37" s="476"/>
      <c r="H37" s="476">
        <f t="shared" si="0"/>
        <v>30157000</v>
      </c>
      <c r="I37" s="457"/>
      <c r="J37" s="485">
        <f>'[1]Rashodi'!$AU$184+'[1]Rashodi'!$AU$306+'[1]Rashodi'!$AU$351</f>
        <v>28451926</v>
      </c>
      <c r="K37" s="473">
        <f>'[1]Rashodi'!$AW$305</f>
        <v>151423</v>
      </c>
      <c r="L37" s="473"/>
      <c r="M37" s="473">
        <f t="shared" si="1"/>
        <v>28603349</v>
      </c>
      <c r="N37" s="457"/>
      <c r="O37" s="457"/>
      <c r="P37" s="457"/>
      <c r="Q37" s="457"/>
      <c r="R37" s="457"/>
      <c r="S37" s="457"/>
      <c r="T37" s="457"/>
      <c r="U37" s="457"/>
      <c r="V37" s="457"/>
      <c r="W37" s="457"/>
      <c r="X37" s="457"/>
      <c r="Y37" s="457"/>
      <c r="Z37" s="457"/>
      <c r="AA37" s="457"/>
      <c r="AB37" s="457"/>
      <c r="AC37" s="457"/>
      <c r="AD37" s="457"/>
      <c r="AE37" s="457"/>
      <c r="AF37" s="457"/>
      <c r="AG37" s="457"/>
      <c r="AH37" s="457"/>
      <c r="AI37" s="457"/>
    </row>
    <row r="38" spans="2:35" ht="27.75" customHeight="1" thickBot="1">
      <c r="B38" s="474" t="s">
        <v>115</v>
      </c>
      <c r="C38" s="475" t="s">
        <v>116</v>
      </c>
      <c r="D38" s="500" t="s">
        <v>117</v>
      </c>
      <c r="E38" s="476">
        <f>'[1]Rashodi'!$AI$2607</f>
        <v>11652000</v>
      </c>
      <c r="F38" s="476">
        <f>'[1]Rashodi'!$AJ$2607</f>
        <v>26008000</v>
      </c>
      <c r="G38" s="476">
        <f>'[1]Rashodi'!$AK$2607</f>
        <v>2815000</v>
      </c>
      <c r="H38" s="476">
        <f>E38+F38+G38</f>
        <v>40475000</v>
      </c>
      <c r="I38" s="457"/>
      <c r="J38" s="491">
        <f>'[1]Rashodi'!$AU$2607</f>
        <v>9656604</v>
      </c>
      <c r="K38" s="476">
        <f>'[1]Rashodi'!$AW$2607</f>
        <v>20969876</v>
      </c>
      <c r="L38" s="474">
        <f>'[1]Rashodi'!$AX$2607</f>
        <v>0</v>
      </c>
      <c r="M38" s="476">
        <f t="shared" si="1"/>
        <v>30626480</v>
      </c>
      <c r="N38" s="457"/>
      <c r="O38" s="457"/>
      <c r="P38" s="457"/>
      <c r="Q38" s="457"/>
      <c r="R38" s="457"/>
      <c r="S38" s="457"/>
      <c r="T38" s="457"/>
      <c r="U38" s="457"/>
      <c r="V38" s="457"/>
      <c r="W38" s="457"/>
      <c r="X38" s="457"/>
      <c r="Y38" s="457"/>
      <c r="Z38" s="457"/>
      <c r="AA38" s="457"/>
      <c r="AB38" s="457"/>
      <c r="AC38" s="457"/>
      <c r="AD38" s="457"/>
      <c r="AE38" s="457"/>
      <c r="AF38" s="457"/>
      <c r="AG38" s="457"/>
      <c r="AH38" s="457"/>
      <c r="AI38" s="457"/>
    </row>
    <row r="39" spans="2:35" ht="16.5" customHeight="1" thickBot="1">
      <c r="B39" s="478"/>
      <c r="C39" s="479"/>
      <c r="D39" s="479" t="s">
        <v>108</v>
      </c>
      <c r="E39" s="480">
        <f>E21+E22+E23+E24+E26+E27+E28+E29+E30+E31+E32+E33+E34+E35+E36+E37+E38</f>
        <v>1081000000</v>
      </c>
      <c r="F39" s="480">
        <f>F21+F22+F23+F24+F26+F27+F28+F29+F30+F31+F32+F33+F34+F35+F36+F37+F38</f>
        <v>183381000</v>
      </c>
      <c r="G39" s="480">
        <f>G21+G22+G23+G24+G26+G27+G28+G29+G30+G31+G32+G33+G34+G35+G36+G37+G38</f>
        <v>10391000</v>
      </c>
      <c r="H39" s="481">
        <f>H21+H22+H23+H24+H26+H27+H28+H29+H30+H31+H32+H33+H34+H35+H36+H37+H38</f>
        <v>1274772000</v>
      </c>
      <c r="I39" s="457"/>
      <c r="J39" s="492">
        <f>J21+J22+J23+J24+J26+J27+J28+J29+J30+J31+J32+J33+J34+J35+J36+J37+J38</f>
        <v>982649764.26</v>
      </c>
      <c r="K39" s="480">
        <f>K21+K22+K23+K24+K26+K27+K28+K29+K30+K31+K32+K33+K34+K35+K36+K37+K38</f>
        <v>132448096</v>
      </c>
      <c r="L39" s="480">
        <f>L21+L22+L23+L24+L26+L27+L28+L29+L30+L31+L32+L33+L34+L35+L36+L37+L38</f>
        <v>5683000</v>
      </c>
      <c r="M39" s="481">
        <f t="shared" si="1"/>
        <v>1120780860.26</v>
      </c>
      <c r="N39" s="457"/>
      <c r="O39" s="457"/>
      <c r="P39" s="457"/>
      <c r="Q39" s="457"/>
      <c r="R39" s="457"/>
      <c r="S39" s="457"/>
      <c r="T39" s="457"/>
      <c r="U39" s="457"/>
      <c r="V39" s="457"/>
      <c r="W39" s="457"/>
      <c r="X39" s="457"/>
      <c r="Y39" s="457"/>
      <c r="Z39" s="457"/>
      <c r="AA39" s="457"/>
      <c r="AB39" s="457"/>
      <c r="AC39" s="457"/>
      <c r="AD39" s="457"/>
      <c r="AE39" s="457"/>
      <c r="AF39" s="457"/>
      <c r="AG39" s="457"/>
      <c r="AH39" s="457"/>
      <c r="AI39" s="457"/>
    </row>
    <row r="40" spans="2:35" ht="12.75">
      <c r="B40" s="457"/>
      <c r="C40" s="482"/>
      <c r="D40" s="457"/>
      <c r="E40" s="457"/>
      <c r="F40" s="457"/>
      <c r="G40" s="457"/>
      <c r="H40" s="457"/>
      <c r="I40" s="457"/>
      <c r="J40" s="457"/>
      <c r="K40" s="457"/>
      <c r="L40" s="457"/>
      <c r="M40" s="457"/>
      <c r="N40" s="457"/>
      <c r="O40" s="457"/>
      <c r="P40" s="457"/>
      <c r="Q40" s="457"/>
      <c r="R40" s="457"/>
      <c r="S40" s="457"/>
      <c r="T40" s="457"/>
      <c r="U40" s="457"/>
      <c r="V40" s="457"/>
      <c r="W40" s="457"/>
      <c r="X40" s="457"/>
      <c r="Y40" s="457"/>
      <c r="Z40" s="457"/>
      <c r="AA40" s="457"/>
      <c r="AB40" s="457"/>
      <c r="AC40" s="457"/>
      <c r="AD40" s="457"/>
      <c r="AE40" s="457"/>
      <c r="AF40" s="457"/>
      <c r="AG40" s="457"/>
      <c r="AH40" s="457"/>
      <c r="AI40" s="457"/>
    </row>
    <row r="41" spans="2:35" ht="12.75">
      <c r="B41" s="457"/>
      <c r="C41" s="482"/>
      <c r="D41" s="457"/>
      <c r="E41" s="470"/>
      <c r="F41" s="470"/>
      <c r="G41" s="470"/>
      <c r="H41" s="470"/>
      <c r="I41" s="457"/>
      <c r="J41" s="470"/>
      <c r="K41" s="457"/>
      <c r="L41" s="457"/>
      <c r="M41" s="457"/>
      <c r="N41" s="457"/>
      <c r="O41" s="457"/>
      <c r="P41" s="457"/>
      <c r="Q41" s="457"/>
      <c r="R41" s="457"/>
      <c r="S41" s="457"/>
      <c r="T41" s="457"/>
      <c r="U41" s="457"/>
      <c r="V41" s="457"/>
      <c r="W41" s="457"/>
      <c r="X41" s="457"/>
      <c r="Y41" s="457"/>
      <c r="Z41" s="457"/>
      <c r="AA41" s="457"/>
      <c r="AB41" s="457"/>
      <c r="AC41" s="457"/>
      <c r="AD41" s="457"/>
      <c r="AE41" s="457"/>
      <c r="AF41" s="457"/>
      <c r="AG41" s="457"/>
      <c r="AH41" s="457"/>
      <c r="AI41" s="457"/>
    </row>
    <row r="42" spans="2:35" ht="12.75">
      <c r="B42" s="457"/>
      <c r="C42" s="482"/>
      <c r="D42" s="457"/>
      <c r="E42" s="470"/>
      <c r="F42" s="470"/>
      <c r="G42" s="457"/>
      <c r="H42" s="457"/>
      <c r="I42" s="457"/>
      <c r="J42" s="457"/>
      <c r="K42" s="457"/>
      <c r="L42" s="457"/>
      <c r="M42" s="457"/>
      <c r="N42" s="457"/>
      <c r="O42" s="457"/>
      <c r="P42" s="457"/>
      <c r="Q42" s="457"/>
      <c r="R42" s="457"/>
      <c r="S42" s="457"/>
      <c r="T42" s="457"/>
      <c r="U42" s="457"/>
      <c r="V42" s="457"/>
      <c r="W42" s="457"/>
      <c r="X42" s="457"/>
      <c r="Y42" s="457"/>
      <c r="Z42" s="457"/>
      <c r="AA42" s="457"/>
      <c r="AB42" s="457"/>
      <c r="AC42" s="457"/>
      <c r="AD42" s="457"/>
      <c r="AE42" s="457"/>
      <c r="AF42" s="457"/>
      <c r="AG42" s="457"/>
      <c r="AH42" s="457"/>
      <c r="AI42" s="457"/>
    </row>
    <row r="43" spans="2:35" ht="12.75">
      <c r="B43" s="457"/>
      <c r="C43" s="482"/>
      <c r="D43" s="457"/>
      <c r="E43" s="483"/>
      <c r="F43" s="483"/>
      <c r="G43" s="470"/>
      <c r="H43" s="470"/>
      <c r="I43" s="457"/>
      <c r="J43" s="457"/>
      <c r="K43" s="457"/>
      <c r="L43" s="457"/>
      <c r="M43" s="457"/>
      <c r="N43" s="457"/>
      <c r="O43" s="457"/>
      <c r="P43" s="457"/>
      <c r="Q43" s="457"/>
      <c r="R43" s="457"/>
      <c r="S43" s="457"/>
      <c r="T43" s="457"/>
      <c r="U43" s="457"/>
      <c r="V43" s="457"/>
      <c r="W43" s="457"/>
      <c r="X43" s="457"/>
      <c r="Y43" s="457"/>
      <c r="Z43" s="457"/>
      <c r="AA43" s="457"/>
      <c r="AB43" s="457"/>
      <c r="AC43" s="457"/>
      <c r="AD43" s="457"/>
      <c r="AE43" s="457"/>
      <c r="AF43" s="457"/>
      <c r="AG43" s="457"/>
      <c r="AH43" s="457"/>
      <c r="AI43" s="457"/>
    </row>
    <row r="44" spans="2:35" ht="12.75">
      <c r="B44" s="457"/>
      <c r="C44" s="482"/>
      <c r="D44" s="457" t="s">
        <v>154</v>
      </c>
      <c r="E44" s="470"/>
      <c r="F44" s="457"/>
      <c r="G44" s="457"/>
      <c r="H44" s="457"/>
      <c r="I44" s="457"/>
      <c r="J44" s="457"/>
      <c r="K44" s="457"/>
      <c r="L44" s="457"/>
      <c r="M44" s="457"/>
      <c r="N44" s="457"/>
      <c r="O44" s="457"/>
      <c r="P44" s="457"/>
      <c r="Q44" s="457"/>
      <c r="R44" s="457"/>
      <c r="S44" s="457"/>
      <c r="T44" s="457"/>
      <c r="U44" s="457"/>
      <c r="V44" s="457"/>
      <c r="W44" s="457"/>
      <c r="X44" s="457"/>
      <c r="Y44" s="457"/>
      <c r="Z44" s="457"/>
      <c r="AA44" s="457"/>
      <c r="AB44" s="457"/>
      <c r="AC44" s="457"/>
      <c r="AD44" s="457"/>
      <c r="AE44" s="457"/>
      <c r="AF44" s="457"/>
      <c r="AG44" s="457"/>
      <c r="AH44" s="457"/>
      <c r="AI44" s="457"/>
    </row>
    <row r="45" spans="2:35" ht="12.75">
      <c r="B45" s="457"/>
      <c r="C45" s="482"/>
      <c r="D45" s="457"/>
      <c r="E45" s="470"/>
      <c r="F45" s="470"/>
      <c r="G45" s="470"/>
      <c r="H45" s="470"/>
      <c r="I45" s="457"/>
      <c r="J45" s="457"/>
      <c r="K45" s="457"/>
      <c r="L45" s="457"/>
      <c r="M45" s="457"/>
      <c r="N45" s="457"/>
      <c r="O45" s="457"/>
      <c r="P45" s="457"/>
      <c r="Q45" s="457"/>
      <c r="R45" s="457"/>
      <c r="S45" s="457"/>
      <c r="T45" s="457"/>
      <c r="U45" s="457"/>
      <c r="V45" s="457"/>
      <c r="W45" s="457"/>
      <c r="X45" s="457"/>
      <c r="Y45" s="457"/>
      <c r="Z45" s="457"/>
      <c r="AA45" s="457"/>
      <c r="AB45" s="457"/>
      <c r="AC45" s="457"/>
      <c r="AD45" s="457"/>
      <c r="AE45" s="457"/>
      <c r="AF45" s="457"/>
      <c r="AG45" s="457"/>
      <c r="AH45" s="457"/>
      <c r="AI45" s="457"/>
    </row>
    <row r="46" ht="12.75">
      <c r="C46" s="191"/>
    </row>
    <row r="47" ht="12.75">
      <c r="C47" s="191"/>
    </row>
    <row r="48" ht="12.75">
      <c r="C48" s="191"/>
    </row>
    <row r="49" ht="12.75">
      <c r="C49" s="191"/>
    </row>
    <row r="50" ht="12.75">
      <c r="C50" s="191"/>
    </row>
    <row r="51" ht="12.75">
      <c r="C51" s="191"/>
    </row>
    <row r="52" ht="12.75">
      <c r="C52" s="191"/>
    </row>
    <row r="53" ht="12.75">
      <c r="C53" s="191"/>
    </row>
    <row r="54" ht="12.75">
      <c r="C54" s="191"/>
    </row>
    <row r="55" ht="12.75">
      <c r="C55" s="191"/>
    </row>
    <row r="56" ht="12.75">
      <c r="C56" s="191"/>
    </row>
    <row r="57" ht="12.75">
      <c r="C57" s="191"/>
    </row>
    <row r="58" ht="12.75">
      <c r="C58" s="191"/>
    </row>
    <row r="59" ht="12.75">
      <c r="C59" s="191"/>
    </row>
    <row r="60" ht="12.75">
      <c r="C60" s="191"/>
    </row>
    <row r="61" ht="12.75">
      <c r="C61" s="191"/>
    </row>
    <row r="62" ht="12.75">
      <c r="C62" s="191"/>
    </row>
    <row r="63" ht="12.75">
      <c r="C63" s="191"/>
    </row>
    <row r="64" ht="12.75">
      <c r="C64" s="191"/>
    </row>
    <row r="65" ht="12.75">
      <c r="C65" s="191"/>
    </row>
  </sheetData>
  <mergeCells count="9">
    <mergeCell ref="C17:C20"/>
    <mergeCell ref="K19:K20"/>
    <mergeCell ref="L18:L20"/>
    <mergeCell ref="J17:M17"/>
    <mergeCell ref="E17:H17"/>
    <mergeCell ref="J18:K18"/>
    <mergeCell ref="E18:F18"/>
    <mergeCell ref="G18:G20"/>
    <mergeCell ref="F19:F20"/>
  </mergeCells>
  <printOptions/>
  <pageMargins left="0.1968503937007874" right="0.15748031496062992" top="0.984251968503937" bottom="0.984251968503937" header="0.5118110236220472" footer="0.5118110236220472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Slavicica</dc:creator>
  <cp:keywords/>
  <dc:description/>
  <cp:lastModifiedBy>Dragana budzet</cp:lastModifiedBy>
  <cp:lastPrinted>2020-06-15T12:39:32Z</cp:lastPrinted>
  <dcterms:created xsi:type="dcterms:W3CDTF">2013-09-04T11:01:43Z</dcterms:created>
  <dcterms:modified xsi:type="dcterms:W3CDTF">2020-06-15T12:41:17Z</dcterms:modified>
  <cp:category/>
  <cp:version/>
  <cp:contentType/>
  <cp:contentStatus/>
</cp:coreProperties>
</file>